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Foglio2" sheetId="2" r:id="rId5"/>
  </sheets>
  <definedNames/>
  <calcPr/>
</workbook>
</file>

<file path=xl/sharedStrings.xml><?xml version="1.0" encoding="utf-8"?>
<sst xmlns="http://schemas.openxmlformats.org/spreadsheetml/2006/main" count="114" uniqueCount="34">
  <si>
    <t>NUMERI ASSOLUTI</t>
  </si>
  <si>
    <t>ITALIANI</t>
  </si>
  <si>
    <t>STRANIERI</t>
  </si>
  <si>
    <t>TOTALE</t>
  </si>
  <si>
    <t>Tipo di esercizio ricettivo</t>
  </si>
  <si>
    <t>Arrivi</t>
  </si>
  <si>
    <t>Presenze</t>
  </si>
  <si>
    <t>MEDIA DURATA SOGGIORNO</t>
  </si>
  <si>
    <t>Alberghi 5 stelle</t>
  </si>
  <si>
    <t>Alberghi 4 stelle</t>
  </si>
  <si>
    <t>Alberghi 3 stelle</t>
  </si>
  <si>
    <t>Alberghi 2 stelle</t>
  </si>
  <si>
    <t>Alberghi 1 stella</t>
  </si>
  <si>
    <t>Case per ferie</t>
  </si>
  <si>
    <t>TOTALE ALBERGHI E AFFINI</t>
  </si>
  <si>
    <t>Affittacamere</t>
  </si>
  <si>
    <t>Bed &amp; breakfast</t>
  </si>
  <si>
    <t>TOTALE AFFITTACAMERE E B&amp;B</t>
  </si>
  <si>
    <t>Case e appartamenti vacanza</t>
  </si>
  <si>
    <t>Campeggi 4 stelle</t>
  </si>
  <si>
    <t>Campeggi 3 stelle</t>
  </si>
  <si>
    <t>Campeggi 2 stelle</t>
  </si>
  <si>
    <t>Campeggi 1 stella</t>
  </si>
  <si>
    <t>Villaggi turistici 4 stelle</t>
  </si>
  <si>
    <t>Villaggi turistici 3 stelle</t>
  </si>
  <si>
    <t>Villaggi turistici 2 stelle</t>
  </si>
  <si>
    <t>Residenze tur. alberghiere 4 stelle</t>
  </si>
  <si>
    <t>Residenze tur. alberghiere 3 stelle</t>
  </si>
  <si>
    <t>Residenze tur. alberghiere 2 stelle</t>
  </si>
  <si>
    <t>TOTALE VILLAGGI , CAMPEGGI e RESIDENCE</t>
  </si>
  <si>
    <t>Alloggi agrituristici</t>
  </si>
  <si>
    <t>TOTALI</t>
  </si>
  <si>
    <t>© Copyright Regione Puglia 2006-2018</t>
  </si>
  <si>
    <t>DATI IN PERCENTUALE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</si>
</sst>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);[Red](#,##0)"/>
    <numFmt numFmtId="165" formatCode="#,##0.00_);(#,##0.00)"/>
  </numFmts>
  <fonts count="15">
    <font>
      <sz val="10.0"/>
      <color rgb="FF000000"/>
      <name val="Arial"/>
    </font>
    <font>
      <sz val="11.0"/>
      <name val="Calibri"/>
    </font>
    <font>
      <sz val="11.0"/>
      <color theme="1"/>
      <name val="Calibri"/>
    </font>
    <font>
      <sz val="9.0"/>
      <color rgb="FF000000"/>
      <name val="Trebuchet MS"/>
    </font>
    <font/>
    <font>
      <b/>
      <name val="Trebuchet MS"/>
    </font>
    <font>
      <b/>
      <color theme="1"/>
      <name val="Trebuchet MS"/>
    </font>
    <font>
      <name val="Trebuchet MS"/>
    </font>
    <font>
      <sz val="11.0"/>
      <color rgb="FF7E3794"/>
      <name val="Inconsolata"/>
    </font>
    <font>
      <color theme="1"/>
      <name val="Arial"/>
    </font>
    <font>
      <color rgb="FF000000"/>
      <name val="Trebuchet MS"/>
    </font>
    <font>
      <sz val="11.0"/>
      <color rgb="FF000000"/>
      <name val="Calibri"/>
    </font>
    <font>
      <sz val="11.0"/>
      <color rgb="FF000000"/>
      <name val="Inconsolata"/>
    </font>
    <font>
      <color theme="1"/>
      <name val="Trebuchet MS"/>
    </font>
    <font>
      <sz val="7.0"/>
      <color rgb="FFFFFFFF"/>
      <name val="Trebuchet MS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2" fontId="1" numFmtId="164" xfId="0" applyFill="1" applyFont="1" applyNumberFormat="1"/>
    <xf borderId="0" fillId="2" fontId="1" numFmtId="164" xfId="0" applyAlignment="1" applyFont="1" applyNumberFormat="1">
      <alignment vertical="bottom"/>
    </xf>
    <xf borderId="0" fillId="2" fontId="2" numFmtId="164" xfId="0" applyAlignment="1" applyFont="1" applyNumberFormat="1">
      <alignment vertical="bottom"/>
    </xf>
    <xf borderId="0" fillId="0" fontId="1" numFmtId="164" xfId="0" applyAlignment="1" applyFont="1" applyNumberFormat="1">
      <alignment vertical="bottom"/>
    </xf>
    <xf borderId="0" fillId="2" fontId="3" numFmtId="164" xfId="0" applyAlignment="1" applyFont="1" applyNumberFormat="1">
      <alignment horizontal="center" readingOrder="0" shrinkToFit="0" wrapText="1"/>
    </xf>
    <xf borderId="0" fillId="2" fontId="1" numFmtId="164" xfId="0" applyAlignment="1" applyFont="1" applyNumberFormat="1">
      <alignment vertical="top"/>
    </xf>
    <xf borderId="1" fillId="2" fontId="2" numFmtId="164" xfId="0" applyAlignment="1" applyBorder="1" applyFont="1" applyNumberFormat="1">
      <alignment vertical="top"/>
    </xf>
    <xf borderId="2" fillId="0" fontId="4" numFmtId="0" xfId="0" applyBorder="1" applyFont="1"/>
    <xf borderId="3" fillId="2" fontId="2" numFmtId="164" xfId="0" applyAlignment="1" applyBorder="1" applyFont="1" applyNumberFormat="1">
      <alignment vertical="top"/>
    </xf>
    <xf borderId="3" fillId="2" fontId="2" numFmtId="164" xfId="0" applyAlignment="1" applyBorder="1" applyFont="1" applyNumberFormat="1">
      <alignment vertical="bottom"/>
    </xf>
    <xf borderId="0" fillId="2" fontId="5" numFmtId="164" xfId="0" applyAlignment="1" applyFont="1" applyNumberFormat="1">
      <alignment vertical="top"/>
    </xf>
    <xf borderId="4" fillId="2" fontId="5" numFmtId="164" xfId="0" applyAlignment="1" applyBorder="1" applyFont="1" applyNumberFormat="1">
      <alignment horizontal="center" shrinkToFit="0" wrapText="1"/>
    </xf>
    <xf borderId="0" fillId="2" fontId="5" numFmtId="164" xfId="0" applyAlignment="1" applyFont="1" applyNumberFormat="1">
      <alignment horizontal="center" shrinkToFit="0" wrapText="1"/>
    </xf>
    <xf borderId="5" fillId="2" fontId="6" numFmtId="164" xfId="0" applyAlignment="1" applyBorder="1" applyFont="1" applyNumberFormat="1">
      <alignment horizontal="center" readingOrder="0" shrinkToFit="0" wrapText="1"/>
    </xf>
    <xf borderId="5" fillId="3" fontId="5" numFmtId="164" xfId="0" applyAlignment="1" applyBorder="1" applyFill="1" applyFont="1" applyNumberFormat="1">
      <alignment horizontal="center" readingOrder="0" shrinkToFit="0" wrapText="1"/>
    </xf>
    <xf borderId="1" fillId="4" fontId="7" numFmtId="164" xfId="0" applyAlignment="1" applyBorder="1" applyFill="1" applyFont="1" applyNumberFormat="1">
      <alignment shrinkToFit="0" vertical="top" wrapText="1"/>
    </xf>
    <xf borderId="1" fillId="4" fontId="7" numFmtId="3" xfId="0" applyAlignment="1" applyBorder="1" applyFont="1" applyNumberFormat="1">
      <alignment horizontal="right" shrinkToFit="0" vertical="top" wrapText="1"/>
    </xf>
    <xf borderId="2" fillId="4" fontId="7" numFmtId="3" xfId="0" applyAlignment="1" applyBorder="1" applyFont="1" applyNumberFormat="1">
      <alignment horizontal="right" shrinkToFit="0" vertical="top" wrapText="1"/>
    </xf>
    <xf borderId="3" fillId="3" fontId="2" numFmtId="165" xfId="0" applyAlignment="1" applyBorder="1" applyFont="1" applyNumberFormat="1">
      <alignment vertical="top"/>
    </xf>
    <xf borderId="1" fillId="4" fontId="1" numFmtId="164" xfId="0" applyAlignment="1" applyBorder="1" applyFont="1" applyNumberFormat="1">
      <alignment vertical="top"/>
    </xf>
    <xf borderId="0" fillId="3" fontId="8" numFmtId="165" xfId="0" applyFont="1" applyNumberFormat="1"/>
    <xf borderId="4" fillId="4" fontId="7" numFmtId="164" xfId="0" applyAlignment="1" applyBorder="1" applyFont="1" applyNumberFormat="1">
      <alignment shrinkToFit="0" vertical="top" wrapText="1"/>
    </xf>
    <xf borderId="4" fillId="4" fontId="7" numFmtId="3" xfId="0" applyAlignment="1" applyBorder="1" applyFont="1" applyNumberFormat="1">
      <alignment horizontal="right" shrinkToFit="0" vertical="top" wrapText="1"/>
    </xf>
    <xf borderId="0" fillId="2" fontId="2" numFmtId="164" xfId="0" applyAlignment="1" applyFont="1" applyNumberFormat="1">
      <alignment vertical="top"/>
    </xf>
    <xf borderId="0" fillId="4" fontId="7" numFmtId="3" xfId="0" applyAlignment="1" applyFont="1" applyNumberFormat="1">
      <alignment horizontal="right" shrinkToFit="0" vertical="top" wrapText="1"/>
    </xf>
    <xf borderId="5" fillId="3" fontId="2" numFmtId="165" xfId="0" applyAlignment="1" applyBorder="1" applyFont="1" applyNumberFormat="1">
      <alignment vertical="top"/>
    </xf>
    <xf borderId="4" fillId="4" fontId="1" numFmtId="164" xfId="0" applyAlignment="1" applyBorder="1" applyFont="1" applyNumberFormat="1">
      <alignment vertical="top"/>
    </xf>
    <xf borderId="0" fillId="4" fontId="1" numFmtId="164" xfId="0" applyAlignment="1" applyFont="1" applyNumberFormat="1">
      <alignment vertical="top"/>
    </xf>
    <xf borderId="6" fillId="5" fontId="4" numFmtId="0" xfId="0" applyAlignment="1" applyBorder="1" applyFill="1" applyFont="1">
      <alignment readingOrder="0"/>
    </xf>
    <xf borderId="6" fillId="5" fontId="9" numFmtId="3" xfId="0" applyBorder="1" applyFont="1" applyNumberFormat="1"/>
    <xf borderId="7" fillId="5" fontId="9" numFmtId="3" xfId="0" applyBorder="1" applyFont="1" applyNumberFormat="1"/>
    <xf borderId="8" fillId="3" fontId="9" numFmtId="165" xfId="0" applyBorder="1" applyFont="1" applyNumberFormat="1"/>
    <xf borderId="6" fillId="5" fontId="9" numFmtId="164" xfId="0" applyBorder="1" applyFont="1" applyNumberFormat="1"/>
    <xf borderId="1" fillId="2" fontId="4" numFmtId="0" xfId="0" applyBorder="1" applyFont="1"/>
    <xf borderId="2" fillId="2" fontId="4" numFmtId="0" xfId="0" applyBorder="1" applyFont="1"/>
    <xf borderId="3" fillId="3" fontId="1" numFmtId="165" xfId="0" applyAlignment="1" applyBorder="1" applyFont="1" applyNumberFormat="1">
      <alignment vertical="top"/>
    </xf>
    <xf borderId="4" fillId="6" fontId="10" numFmtId="164" xfId="0" applyAlignment="1" applyBorder="1" applyFill="1" applyFont="1" applyNumberFormat="1">
      <alignment shrinkToFit="0" vertical="top" wrapText="1"/>
    </xf>
    <xf borderId="4" fillId="6" fontId="10" numFmtId="3" xfId="0" applyAlignment="1" applyBorder="1" applyFont="1" applyNumberFormat="1">
      <alignment horizontal="right" shrinkToFit="0" vertical="top" wrapText="1"/>
    </xf>
    <xf borderId="0" fillId="6" fontId="10" numFmtId="3" xfId="0" applyAlignment="1" applyFont="1" applyNumberFormat="1">
      <alignment horizontal="right" shrinkToFit="0" vertical="top" wrapText="1"/>
    </xf>
    <xf borderId="5" fillId="3" fontId="11" numFmtId="165" xfId="0" applyAlignment="1" applyBorder="1" applyFont="1" applyNumberFormat="1">
      <alignment vertical="top"/>
    </xf>
    <xf borderId="0" fillId="3" fontId="12" numFmtId="165" xfId="0" applyFont="1" applyNumberFormat="1"/>
    <xf borderId="6" fillId="5" fontId="10" numFmtId="164" xfId="0" applyAlignment="1" applyBorder="1" applyFont="1" applyNumberFormat="1">
      <alignment readingOrder="0" shrinkToFit="0" vertical="top" wrapText="1"/>
    </xf>
    <xf borderId="6" fillId="5" fontId="10" numFmtId="3" xfId="0" applyAlignment="1" applyBorder="1" applyFont="1" applyNumberFormat="1">
      <alignment horizontal="right" shrinkToFit="0" vertical="top" wrapText="1"/>
    </xf>
    <xf borderId="7" fillId="5" fontId="10" numFmtId="3" xfId="0" applyAlignment="1" applyBorder="1" applyFont="1" applyNumberFormat="1">
      <alignment horizontal="right" shrinkToFit="0" vertical="top" wrapText="1"/>
    </xf>
    <xf borderId="8" fillId="3" fontId="10" numFmtId="3" xfId="0" applyAlignment="1" applyBorder="1" applyFont="1" applyNumberFormat="1">
      <alignment horizontal="right" shrinkToFit="0" vertical="top" wrapText="1"/>
    </xf>
    <xf borderId="0" fillId="0" fontId="2" numFmtId="164" xfId="0" applyAlignment="1" applyFont="1" applyNumberFormat="1">
      <alignment vertical="bottom"/>
    </xf>
    <xf borderId="0" fillId="2" fontId="7" numFmtId="164" xfId="0" applyAlignment="1" applyFont="1" applyNumberFormat="1">
      <alignment shrinkToFit="0" vertical="top" wrapText="1"/>
    </xf>
    <xf borderId="4" fillId="2" fontId="7" numFmtId="3" xfId="0" applyAlignment="1" applyBorder="1" applyFont="1" applyNumberFormat="1">
      <alignment horizontal="right" shrinkToFit="0" vertical="top" wrapText="1"/>
    </xf>
    <xf borderId="0" fillId="2" fontId="7" numFmtId="3" xfId="0" applyAlignment="1" applyFont="1" applyNumberFormat="1">
      <alignment horizontal="right" shrinkToFit="0" vertical="top" wrapText="1"/>
    </xf>
    <xf borderId="5" fillId="3" fontId="1" numFmtId="165" xfId="0" applyAlignment="1" applyBorder="1" applyFont="1" applyNumberFormat="1">
      <alignment vertical="top"/>
    </xf>
    <xf borderId="9" fillId="5" fontId="7" numFmtId="164" xfId="0" applyAlignment="1" applyBorder="1" applyFont="1" applyNumberFormat="1">
      <alignment shrinkToFit="0" vertical="top" wrapText="1"/>
    </xf>
    <xf borderId="9" fillId="5" fontId="7" numFmtId="3" xfId="0" applyAlignment="1" applyBorder="1" applyFont="1" applyNumberFormat="1">
      <alignment horizontal="right" shrinkToFit="0" vertical="top" wrapText="1"/>
    </xf>
    <xf borderId="10" fillId="5" fontId="7" numFmtId="3" xfId="0" applyAlignment="1" applyBorder="1" applyFont="1" applyNumberFormat="1">
      <alignment horizontal="right" shrinkToFit="0" vertical="top" wrapText="1"/>
    </xf>
    <xf borderId="11" fillId="3" fontId="2" numFmtId="165" xfId="0" applyAlignment="1" applyBorder="1" applyFont="1" applyNumberFormat="1">
      <alignment vertical="top"/>
    </xf>
    <xf borderId="1" fillId="7" fontId="7" numFmtId="164" xfId="0" applyAlignment="1" applyBorder="1" applyFill="1" applyFont="1" applyNumberFormat="1">
      <alignment shrinkToFit="0" vertical="top" wrapText="1"/>
    </xf>
    <xf borderId="1" fillId="7" fontId="7" numFmtId="3" xfId="0" applyAlignment="1" applyBorder="1" applyFont="1" applyNumberFormat="1">
      <alignment horizontal="right" shrinkToFit="0" vertical="top" wrapText="1"/>
    </xf>
    <xf borderId="2" fillId="7" fontId="7" numFmtId="3" xfId="0" applyAlignment="1" applyBorder="1" applyFont="1" applyNumberFormat="1">
      <alignment horizontal="right" shrinkToFit="0" vertical="top" wrapText="1"/>
    </xf>
    <xf borderId="4" fillId="7" fontId="7" numFmtId="164" xfId="0" applyAlignment="1" applyBorder="1" applyFont="1" applyNumberFormat="1">
      <alignment shrinkToFit="0" vertical="top" wrapText="1"/>
    </xf>
    <xf borderId="4" fillId="7" fontId="7" numFmtId="3" xfId="0" applyAlignment="1" applyBorder="1" applyFont="1" applyNumberFormat="1">
      <alignment horizontal="right" shrinkToFit="0" vertical="top" wrapText="1"/>
    </xf>
    <xf borderId="0" fillId="7" fontId="7" numFmtId="3" xfId="0" applyAlignment="1" applyFont="1" applyNumberFormat="1">
      <alignment horizontal="right" shrinkToFit="0" vertical="top" wrapText="1"/>
    </xf>
    <xf borderId="4" fillId="7" fontId="1" numFmtId="164" xfId="0" applyAlignment="1" applyBorder="1" applyFont="1" applyNumberFormat="1">
      <alignment vertical="top"/>
    </xf>
    <xf borderId="0" fillId="7" fontId="1" numFmtId="164" xfId="0" applyAlignment="1" applyFont="1" applyNumberFormat="1">
      <alignment vertical="top"/>
    </xf>
    <xf borderId="6" fillId="5" fontId="7" numFmtId="164" xfId="0" applyAlignment="1" applyBorder="1" applyFont="1" applyNumberFormat="1">
      <alignment readingOrder="0" shrinkToFit="0" vertical="top" wrapText="1"/>
    </xf>
    <xf borderId="6" fillId="5" fontId="13" numFmtId="3" xfId="0" applyAlignment="1" applyBorder="1" applyFont="1" applyNumberFormat="1">
      <alignment horizontal="right" shrinkToFit="0" vertical="top" wrapText="1"/>
    </xf>
    <xf borderId="7" fillId="5" fontId="13" numFmtId="3" xfId="0" applyAlignment="1" applyBorder="1" applyFont="1" applyNumberFormat="1">
      <alignment horizontal="right" shrinkToFit="0" vertical="top" wrapText="1"/>
    </xf>
    <xf borderId="8" fillId="3" fontId="2" numFmtId="165" xfId="0" applyAlignment="1" applyBorder="1" applyFont="1" applyNumberFormat="1">
      <alignment vertical="top"/>
    </xf>
    <xf borderId="4" fillId="2" fontId="1" numFmtId="164" xfId="0" applyAlignment="1" applyBorder="1" applyFont="1" applyNumberFormat="1">
      <alignment vertical="top"/>
    </xf>
    <xf borderId="9" fillId="5" fontId="1" numFmtId="164" xfId="0" applyAlignment="1" applyBorder="1" applyFont="1" applyNumberFormat="1">
      <alignment vertical="top"/>
    </xf>
    <xf borderId="0" fillId="2" fontId="5" numFmtId="164" xfId="0" applyAlignment="1" applyFont="1" applyNumberFormat="1">
      <alignment shrinkToFit="0" vertical="top" wrapText="1"/>
    </xf>
    <xf borderId="6" fillId="2" fontId="5" numFmtId="3" xfId="0" applyAlignment="1" applyBorder="1" applyFont="1" applyNumberFormat="1">
      <alignment horizontal="right" shrinkToFit="0" vertical="top" wrapText="1"/>
    </xf>
    <xf borderId="7" fillId="2" fontId="5" numFmtId="3" xfId="0" applyAlignment="1" applyBorder="1" applyFont="1" applyNumberFormat="1">
      <alignment horizontal="right" shrinkToFit="0" vertical="top" wrapText="1"/>
    </xf>
    <xf borderId="0" fillId="0" fontId="14" numFmtId="0" xfId="0" applyAlignment="1" applyFont="1">
      <alignment horizontal="center" shrinkToFit="0" wrapText="1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8" fontId="8" numFmtId="165" xfId="0" applyFill="1" applyFont="1" applyNumberFormat="1"/>
    <xf borderId="0" fillId="2" fontId="2" numFmtId="164" xfId="0" applyFont="1" applyNumberFormat="1"/>
    <xf borderId="1" fillId="4" fontId="7" numFmtId="165" xfId="0" applyAlignment="1" applyBorder="1" applyFont="1" applyNumberFormat="1">
      <alignment shrinkToFit="0" vertical="top" wrapText="1"/>
    </xf>
    <xf borderId="1" fillId="4" fontId="13" numFmtId="165" xfId="0" applyAlignment="1" applyBorder="1" applyFont="1" applyNumberFormat="1">
      <alignment horizontal="right" shrinkToFit="0" vertical="top" wrapText="1"/>
    </xf>
    <xf borderId="2" fillId="4" fontId="13" numFmtId="165" xfId="0" applyAlignment="1" applyBorder="1" applyFont="1" applyNumberFormat="1">
      <alignment horizontal="right" shrinkToFit="0" vertical="top" wrapText="1"/>
    </xf>
    <xf borderId="0" fillId="3" fontId="13" numFmtId="165" xfId="0" applyAlignment="1" applyFont="1" applyNumberFormat="1">
      <alignment horizontal="right" shrinkToFit="0" vertical="top" wrapText="1"/>
    </xf>
    <xf borderId="4" fillId="4" fontId="7" numFmtId="165" xfId="0" applyAlignment="1" applyBorder="1" applyFont="1" applyNumberFormat="1">
      <alignment shrinkToFit="0" vertical="top" wrapText="1"/>
    </xf>
    <xf borderId="4" fillId="4" fontId="13" numFmtId="165" xfId="0" applyAlignment="1" applyBorder="1" applyFont="1" applyNumberFormat="1">
      <alignment horizontal="right" shrinkToFit="0" vertical="top" wrapText="1"/>
    </xf>
    <xf borderId="0" fillId="4" fontId="13" numFmtId="165" xfId="0" applyAlignment="1" applyFont="1" applyNumberFormat="1">
      <alignment horizontal="right" shrinkToFit="0" vertical="top" wrapText="1"/>
    </xf>
    <xf borderId="0" fillId="2" fontId="6" numFmtId="164" xfId="0" applyAlignment="1" applyFont="1" applyNumberFormat="1">
      <alignment vertical="top"/>
    </xf>
    <xf borderId="4" fillId="2" fontId="6" numFmtId="164" xfId="0" applyAlignment="1" applyBorder="1" applyFont="1" applyNumberFormat="1">
      <alignment horizontal="center" shrinkToFit="0" wrapText="1"/>
    </xf>
    <xf borderId="0" fillId="2" fontId="6" numFmtId="164" xfId="0" applyAlignment="1" applyFont="1" applyNumberFormat="1">
      <alignment horizontal="center" shrinkToFit="0" wrapText="1"/>
    </xf>
    <xf borderId="6" fillId="5" fontId="4" numFmtId="165" xfId="0" applyAlignment="1" applyBorder="1" applyFont="1" applyNumberFormat="1">
      <alignment readingOrder="0"/>
    </xf>
    <xf borderId="4" fillId="5" fontId="13" numFmtId="165" xfId="0" applyAlignment="1" applyBorder="1" applyFont="1" applyNumberFormat="1">
      <alignment horizontal="right" shrinkToFit="0" vertical="top" wrapText="1"/>
    </xf>
    <xf borderId="1" fillId="4" fontId="13" numFmtId="165" xfId="0" applyAlignment="1" applyBorder="1" applyFont="1" applyNumberFormat="1">
      <alignment shrinkToFit="0" vertical="top" wrapText="1"/>
    </xf>
    <xf borderId="7" fillId="5" fontId="9" numFmtId="165" xfId="0" applyBorder="1" applyFont="1" applyNumberFormat="1"/>
    <xf borderId="6" fillId="5" fontId="9" numFmtId="165" xfId="0" applyBorder="1" applyFont="1" applyNumberFormat="1"/>
    <xf borderId="3" fillId="3" fontId="13" numFmtId="165" xfId="0" applyAlignment="1" applyBorder="1" applyFont="1" applyNumberFormat="1">
      <alignment horizontal="right" shrinkToFit="0" vertical="top" wrapText="1"/>
    </xf>
    <xf borderId="0" fillId="2" fontId="4" numFmtId="165" xfId="0" applyFont="1" applyNumberFormat="1"/>
    <xf borderId="4" fillId="2" fontId="4" numFmtId="165" xfId="0" applyBorder="1" applyFont="1" applyNumberFormat="1"/>
    <xf borderId="0" fillId="8" fontId="4" numFmtId="165" xfId="0" applyFont="1" applyNumberFormat="1"/>
    <xf borderId="1" fillId="6" fontId="10" numFmtId="165" xfId="0" applyAlignment="1" applyBorder="1" applyFont="1" applyNumberFormat="1">
      <alignment shrinkToFit="0" vertical="top" wrapText="1"/>
    </xf>
    <xf borderId="4" fillId="4" fontId="13" numFmtId="165" xfId="0" applyAlignment="1" applyBorder="1" applyFont="1" applyNumberFormat="1">
      <alignment shrinkToFit="0" vertical="top" wrapText="1"/>
    </xf>
    <xf borderId="1" fillId="6" fontId="10" numFmtId="165" xfId="0" applyAlignment="1" applyBorder="1" applyFont="1" applyNumberFormat="1">
      <alignment horizontal="right" shrinkToFit="0" vertical="top" wrapText="1"/>
    </xf>
    <xf borderId="5" fillId="3" fontId="13" numFmtId="165" xfId="0" applyAlignment="1" applyBorder="1" applyFont="1" applyNumberFormat="1">
      <alignment horizontal="right" shrinkToFit="0" vertical="top" wrapText="1"/>
    </xf>
    <xf borderId="2" fillId="6" fontId="10" numFmtId="165" xfId="0" applyAlignment="1" applyBorder="1" applyFont="1" applyNumberFormat="1">
      <alignment horizontal="right" shrinkToFit="0" vertical="top" wrapText="1"/>
    </xf>
    <xf borderId="4" fillId="6" fontId="10" numFmtId="165" xfId="0" applyAlignment="1" applyBorder="1" applyFont="1" applyNumberFormat="1">
      <alignment shrinkToFit="0" vertical="top" wrapText="1"/>
    </xf>
    <xf borderId="4" fillId="6" fontId="10" numFmtId="165" xfId="0" applyAlignment="1" applyBorder="1" applyFont="1" applyNumberFormat="1">
      <alignment horizontal="right" shrinkToFit="0" vertical="top" wrapText="1"/>
    </xf>
    <xf borderId="0" fillId="6" fontId="10" numFmtId="165" xfId="0" applyAlignment="1" applyFont="1" applyNumberFormat="1">
      <alignment horizontal="right" shrinkToFit="0" vertical="top" wrapText="1"/>
    </xf>
    <xf borderId="6" fillId="5" fontId="10" numFmtId="165" xfId="0" applyAlignment="1" applyBorder="1" applyFont="1" applyNumberFormat="1">
      <alignment readingOrder="0" shrinkToFit="0" vertical="top" wrapText="1"/>
    </xf>
    <xf borderId="6" fillId="5" fontId="9" numFmtId="165" xfId="0" applyAlignment="1" applyBorder="1" applyFont="1" applyNumberFormat="1">
      <alignment readingOrder="0"/>
    </xf>
    <xf borderId="6" fillId="5" fontId="10" numFmtId="165" xfId="0" applyAlignment="1" applyBorder="1" applyFont="1" applyNumberFormat="1">
      <alignment horizontal="right" shrinkToFit="0" vertical="top" wrapText="1"/>
    </xf>
    <xf borderId="8" fillId="3" fontId="13" numFmtId="165" xfId="0" applyAlignment="1" applyBorder="1" applyFont="1" applyNumberFormat="1">
      <alignment horizontal="right" shrinkToFit="0" vertical="top" wrapText="1"/>
    </xf>
    <xf borderId="7" fillId="5" fontId="10" numFmtId="165" xfId="0" applyAlignment="1" applyBorder="1" applyFont="1" applyNumberFormat="1">
      <alignment horizontal="right" shrinkToFit="0" vertical="top" wrapText="1"/>
    </xf>
    <xf borderId="0" fillId="2" fontId="9" numFmtId="165" xfId="0" applyFont="1" applyNumberFormat="1"/>
    <xf borderId="0" fillId="2" fontId="7" numFmtId="165" xfId="0" applyAlignment="1" applyFont="1" applyNumberFormat="1">
      <alignment shrinkToFit="0" vertical="top" wrapText="1"/>
    </xf>
    <xf borderId="4" fillId="2" fontId="7" numFmtId="165" xfId="0" applyAlignment="1" applyBorder="1" applyFont="1" applyNumberFormat="1">
      <alignment horizontal="right" shrinkToFit="0" vertical="top" wrapText="1"/>
    </xf>
    <xf borderId="0" fillId="8" fontId="7" numFmtId="165" xfId="0" applyAlignment="1" applyFont="1" applyNumberFormat="1">
      <alignment horizontal="right" shrinkToFit="0" vertical="top" wrapText="1"/>
    </xf>
    <xf borderId="9" fillId="5" fontId="7" numFmtId="165" xfId="0" applyAlignment="1" applyBorder="1" applyFont="1" applyNumberFormat="1">
      <alignment shrinkToFit="0" vertical="top" wrapText="1"/>
    </xf>
    <xf borderId="9" fillId="5" fontId="13" numFmtId="165" xfId="0" applyAlignment="1" applyBorder="1" applyFont="1" applyNumberFormat="1">
      <alignment horizontal="right" shrinkToFit="0" vertical="top" wrapText="1"/>
    </xf>
    <xf borderId="10" fillId="5" fontId="13" numFmtId="165" xfId="0" applyAlignment="1" applyBorder="1" applyFont="1" applyNumberFormat="1">
      <alignment horizontal="right" shrinkToFit="0" vertical="top" wrapText="1"/>
    </xf>
    <xf borderId="0" fillId="8" fontId="9" numFmtId="0" xfId="0" applyFont="1"/>
    <xf borderId="1" fillId="7" fontId="7" numFmtId="165" xfId="0" applyAlignment="1" applyBorder="1" applyFont="1" applyNumberFormat="1">
      <alignment shrinkToFit="0" vertical="top" wrapText="1"/>
    </xf>
    <xf borderId="1" fillId="7" fontId="13" numFmtId="165" xfId="0" applyAlignment="1" applyBorder="1" applyFont="1" applyNumberFormat="1">
      <alignment horizontal="right" shrinkToFit="0" vertical="top" wrapText="1"/>
    </xf>
    <xf borderId="2" fillId="7" fontId="13" numFmtId="165" xfId="0" applyAlignment="1" applyBorder="1" applyFont="1" applyNumberFormat="1">
      <alignment horizontal="right" shrinkToFit="0" vertical="top" wrapText="1"/>
    </xf>
    <xf borderId="4" fillId="7" fontId="7" numFmtId="165" xfId="0" applyAlignment="1" applyBorder="1" applyFont="1" applyNumberFormat="1">
      <alignment shrinkToFit="0" vertical="top" wrapText="1"/>
    </xf>
    <xf borderId="4" fillId="7" fontId="13" numFmtId="165" xfId="0" applyAlignment="1" applyBorder="1" applyFont="1" applyNumberFormat="1">
      <alignment horizontal="right" shrinkToFit="0" vertical="top" wrapText="1"/>
    </xf>
    <xf borderId="0" fillId="7" fontId="13" numFmtId="165" xfId="0" applyAlignment="1" applyFont="1" applyNumberFormat="1">
      <alignment horizontal="right" shrinkToFit="0" vertical="top" wrapText="1"/>
    </xf>
    <xf borderId="4" fillId="2" fontId="9" numFmtId="165" xfId="0" applyBorder="1" applyFont="1" applyNumberFormat="1"/>
    <xf borderId="0" fillId="8" fontId="9" numFmtId="165" xfId="0" applyFont="1" applyNumberFormat="1"/>
    <xf borderId="4" fillId="8" fontId="9" numFmtId="165" xfId="0" applyBorder="1" applyFont="1" applyNumberFormat="1"/>
    <xf borderId="0" fillId="2" fontId="13" numFmtId="165" xfId="0" applyAlignment="1" applyFont="1" applyNumberFormat="1">
      <alignment shrinkToFit="0" vertical="top" wrapText="1"/>
    </xf>
    <xf borderId="4" fillId="2" fontId="13" numFmtId="165" xfId="0" applyAlignment="1" applyBorder="1" applyFont="1" applyNumberFormat="1">
      <alignment horizontal="right" shrinkToFit="0" vertical="top" wrapText="1"/>
    </xf>
    <xf borderId="0" fillId="8" fontId="13" numFmtId="165" xfId="0" applyAlignment="1" applyFont="1" applyNumberFormat="1">
      <alignment horizontal="right" shrinkToFit="0" vertical="top" wrapText="1"/>
    </xf>
    <xf borderId="5" fillId="8" fontId="13" numFmtId="165" xfId="0" applyAlignment="1" applyBorder="1" applyFont="1" applyNumberFormat="1">
      <alignment horizontal="right" shrinkToFit="0" vertical="top" wrapText="1"/>
    </xf>
    <xf borderId="4" fillId="8" fontId="13" numFmtId="165" xfId="0" applyAlignment="1" applyBorder="1" applyFont="1" applyNumberFormat="1">
      <alignment horizontal="right" shrinkToFit="0" vertical="top" wrapText="1"/>
    </xf>
    <xf borderId="3" fillId="8" fontId="13" numFmtId="165" xfId="0" applyAlignment="1" applyBorder="1" applyFont="1" applyNumberFormat="1">
      <alignment horizontal="right" shrinkToFit="0" vertical="top" wrapText="1"/>
    </xf>
    <xf borderId="9" fillId="5" fontId="13" numFmtId="165" xfId="0" applyAlignment="1" applyBorder="1" applyFont="1" applyNumberFormat="1">
      <alignment shrinkToFit="0" vertical="top" wrapText="1"/>
    </xf>
    <xf borderId="11" fillId="3" fontId="13" numFmtId="165" xfId="0" applyAlignment="1" applyBorder="1" applyFont="1" applyNumberFormat="1">
      <alignment horizontal="right" shrinkToFit="0" vertical="top" wrapText="1"/>
    </xf>
    <xf borderId="1" fillId="7" fontId="13" numFmtId="165" xfId="0" applyAlignment="1" applyBorder="1" applyFont="1" applyNumberFormat="1">
      <alignment shrinkToFit="0" vertical="top" wrapText="1"/>
    </xf>
    <xf borderId="4" fillId="7" fontId="13" numFmtId="165" xfId="0" applyAlignment="1" applyBorder="1" applyFont="1" applyNumberFormat="1">
      <alignment shrinkToFit="0" vertical="top" wrapText="1"/>
    </xf>
    <xf borderId="6" fillId="5" fontId="7" numFmtId="165" xfId="0" applyAlignment="1" applyBorder="1" applyFont="1" applyNumberFormat="1">
      <alignment readingOrder="0" shrinkToFit="0" vertical="top" wrapText="1"/>
    </xf>
    <xf borderId="6" fillId="5" fontId="13" numFmtId="165" xfId="0" applyAlignment="1" applyBorder="1" applyFont="1" applyNumberFormat="1">
      <alignment horizontal="right" shrinkToFit="0" vertical="top" wrapText="1"/>
    </xf>
    <xf borderId="7" fillId="5" fontId="13" numFmtId="165" xfId="0" applyAlignment="1" applyBorder="1" applyFont="1" applyNumberFormat="1">
      <alignment horizontal="right" shrinkToFit="0" vertical="top" wrapText="1"/>
    </xf>
    <xf borderId="4" fillId="8" fontId="7" numFmtId="165" xfId="0" applyAlignment="1" applyBorder="1" applyFont="1" applyNumberFormat="1">
      <alignment horizontal="right" shrinkToFit="0" vertical="top" wrapText="1"/>
    </xf>
    <xf borderId="0" fillId="8" fontId="4" numFmtId="0" xfId="0" applyFont="1"/>
    <xf borderId="9" fillId="5" fontId="7" numFmtId="165" xfId="0" applyAlignment="1" applyBorder="1" applyFont="1" applyNumberFormat="1">
      <alignment horizontal="right" shrinkToFit="0" vertical="top" wrapText="1"/>
    </xf>
    <xf borderId="6" fillId="5" fontId="13" numFmtId="165" xfId="0" applyAlignment="1" applyBorder="1" applyFont="1" applyNumberFormat="1">
      <alignment readingOrder="0" shrinkToFit="0" vertical="top" wrapText="1"/>
    </xf>
    <xf borderId="0" fillId="2" fontId="6" numFmtId="164" xfId="0" applyAlignment="1" applyFont="1" applyNumberFormat="1">
      <alignment shrinkToFit="0" vertical="top" wrapText="1"/>
    </xf>
    <xf borderId="0" fillId="2" fontId="6" numFmtId="3" xfId="0" applyAlignment="1" applyFont="1" applyNumberFormat="1">
      <alignment horizontal="right" shrinkToFit="0" vertical="top" wrapText="1"/>
    </xf>
    <xf borderId="0" fillId="2" fontId="2" numFmtId="165" xfId="0" applyAlignment="1" applyFont="1" applyNumberFormat="1">
      <alignment vertical="top"/>
    </xf>
    <xf borderId="0" fillId="2" fontId="8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/>
      <c r="C1" s="2"/>
      <c r="D1" s="3"/>
      <c r="E1" s="2"/>
      <c r="F1" s="2"/>
      <c r="G1" s="3"/>
      <c r="H1" s="2"/>
      <c r="I1" s="2"/>
      <c r="J1" s="3"/>
      <c r="K1" s="4"/>
      <c r="L1" s="4"/>
    </row>
    <row r="2">
      <c r="A2" s="5" t="s">
        <v>0</v>
      </c>
      <c r="B2" s="2"/>
      <c r="C2" s="2"/>
      <c r="D2" s="3"/>
      <c r="E2" s="2"/>
      <c r="F2" s="2"/>
      <c r="G2" s="3"/>
      <c r="H2" s="2"/>
      <c r="I2" s="2"/>
      <c r="J2" s="3"/>
      <c r="K2" s="4"/>
      <c r="L2" s="4"/>
    </row>
    <row r="3">
      <c r="A3" s="6"/>
      <c r="B3" s="7" t="s">
        <v>1</v>
      </c>
      <c r="C3" s="8"/>
      <c r="D3" s="9"/>
      <c r="E3" s="7" t="s">
        <v>2</v>
      </c>
      <c r="F3" s="8"/>
      <c r="G3" s="9"/>
      <c r="H3" s="7" t="s">
        <v>3</v>
      </c>
      <c r="I3" s="8"/>
      <c r="J3" s="10"/>
      <c r="K3" s="4"/>
      <c r="L3" s="4"/>
    </row>
    <row r="4">
      <c r="A4" s="11" t="s">
        <v>4</v>
      </c>
      <c r="B4" s="12" t="s">
        <v>5</v>
      </c>
      <c r="C4" s="13" t="s">
        <v>6</v>
      </c>
      <c r="D4" s="14" t="s">
        <v>7</v>
      </c>
      <c r="E4" s="12" t="s">
        <v>5</v>
      </c>
      <c r="F4" s="13" t="s">
        <v>6</v>
      </c>
      <c r="G4" s="14" t="s">
        <v>7</v>
      </c>
      <c r="H4" s="12" t="s">
        <v>5</v>
      </c>
      <c r="I4" s="13" t="s">
        <v>6</v>
      </c>
      <c r="J4" s="15" t="s">
        <v>7</v>
      </c>
      <c r="K4" s="4"/>
      <c r="L4" s="4"/>
    </row>
    <row r="5">
      <c r="A5" s="16" t="s">
        <v>8</v>
      </c>
      <c r="B5" s="17">
        <v>2856.0</v>
      </c>
      <c r="C5" s="18">
        <v>14784.0</v>
      </c>
      <c r="D5" s="19">
        <f t="shared" ref="D5:D10" si="1">C5/B5</f>
        <v>5.176470588</v>
      </c>
      <c r="E5" s="20">
        <v>527.0</v>
      </c>
      <c r="F5" s="18">
        <v>2691.0</v>
      </c>
      <c r="G5" s="21">
        <f t="shared" ref="G5:G11" si="2">F5/E5</f>
        <v>5.10626186</v>
      </c>
      <c r="H5" s="18">
        <v>3383.0</v>
      </c>
      <c r="I5" s="18">
        <v>17475.0</v>
      </c>
      <c r="J5" s="21">
        <f t="shared" ref="J5:J11" si="3">I5/H5</f>
        <v>5.16553355</v>
      </c>
      <c r="K5" s="4"/>
      <c r="L5" s="4"/>
    </row>
    <row r="6">
      <c r="A6" s="22" t="s">
        <v>9</v>
      </c>
      <c r="B6" s="23">
        <v>48932.0</v>
      </c>
      <c r="C6" s="25">
        <v>231578.0</v>
      </c>
      <c r="D6" s="26">
        <f t="shared" si="1"/>
        <v>4.732649391</v>
      </c>
      <c r="E6" s="23">
        <v>15585.0</v>
      </c>
      <c r="F6" s="25">
        <v>55046.0</v>
      </c>
      <c r="G6" s="21">
        <f t="shared" si="2"/>
        <v>3.531985884</v>
      </c>
      <c r="H6" s="25">
        <v>64517.0</v>
      </c>
      <c r="I6" s="25">
        <v>286624.0</v>
      </c>
      <c r="J6" s="21">
        <f t="shared" si="3"/>
        <v>4.442612025</v>
      </c>
      <c r="K6" s="4"/>
      <c r="L6" s="4"/>
    </row>
    <row r="7">
      <c r="A7" s="22" t="s">
        <v>10</v>
      </c>
      <c r="B7" s="23">
        <v>29982.0</v>
      </c>
      <c r="C7" s="25">
        <v>134217.0</v>
      </c>
      <c r="D7" s="26">
        <f t="shared" si="1"/>
        <v>4.476585952</v>
      </c>
      <c r="E7" s="23">
        <v>5106.0</v>
      </c>
      <c r="F7" s="25">
        <v>15727.0</v>
      </c>
      <c r="G7" s="21">
        <f t="shared" si="2"/>
        <v>3.080101841</v>
      </c>
      <c r="H7" s="25">
        <v>35088.0</v>
      </c>
      <c r="I7" s="25">
        <v>149944.0</v>
      </c>
      <c r="J7" s="21">
        <f t="shared" si="3"/>
        <v>4.273369813</v>
      </c>
      <c r="K7" s="4"/>
      <c r="L7" s="4"/>
    </row>
    <row r="8">
      <c r="A8" s="22" t="s">
        <v>11</v>
      </c>
      <c r="B8" s="23">
        <v>2788.0</v>
      </c>
      <c r="C8" s="25">
        <v>8643.0</v>
      </c>
      <c r="D8" s="26">
        <f t="shared" si="1"/>
        <v>3.100071736</v>
      </c>
      <c r="E8" s="27">
        <v>504.0</v>
      </c>
      <c r="F8" s="25">
        <v>1283.0</v>
      </c>
      <c r="G8" s="21">
        <f t="shared" si="2"/>
        <v>2.545634921</v>
      </c>
      <c r="H8" s="25">
        <v>3292.0</v>
      </c>
      <c r="I8" s="25">
        <v>9926.0</v>
      </c>
      <c r="J8" s="21">
        <f t="shared" si="3"/>
        <v>3.015188335</v>
      </c>
      <c r="K8" s="4"/>
      <c r="L8" s="4"/>
    </row>
    <row r="9">
      <c r="A9" s="22" t="s">
        <v>12</v>
      </c>
      <c r="B9" s="23">
        <v>2092.0</v>
      </c>
      <c r="C9" s="25">
        <v>7006.0</v>
      </c>
      <c r="D9" s="26">
        <f t="shared" si="1"/>
        <v>3.348948375</v>
      </c>
      <c r="E9" s="27">
        <v>342.0</v>
      </c>
      <c r="F9" s="28">
        <v>734.0</v>
      </c>
      <c r="G9" s="21">
        <f t="shared" si="2"/>
        <v>2.14619883</v>
      </c>
      <c r="H9" s="25">
        <v>2434.0</v>
      </c>
      <c r="I9" s="25">
        <v>7740.0</v>
      </c>
      <c r="J9" s="21">
        <f t="shared" si="3"/>
        <v>3.179950698</v>
      </c>
      <c r="K9" s="4"/>
      <c r="L9" s="4"/>
    </row>
    <row r="10">
      <c r="A10" s="22" t="s">
        <v>13</v>
      </c>
      <c r="B10" s="23">
        <v>2894.0</v>
      </c>
      <c r="C10" s="25">
        <v>7274.0</v>
      </c>
      <c r="D10" s="26">
        <f t="shared" si="1"/>
        <v>2.513476158</v>
      </c>
      <c r="E10" s="27">
        <v>335.0</v>
      </c>
      <c r="F10" s="28">
        <v>749.0</v>
      </c>
      <c r="G10" s="21">
        <f t="shared" si="2"/>
        <v>2.235820896</v>
      </c>
      <c r="H10" s="25">
        <v>3229.0</v>
      </c>
      <c r="I10" s="25">
        <v>8023.0</v>
      </c>
      <c r="J10" s="21">
        <f t="shared" si="3"/>
        <v>2.484670177</v>
      </c>
      <c r="K10" s="4"/>
      <c r="L10" s="4"/>
    </row>
    <row r="11">
      <c r="A11" s="29" t="s">
        <v>14</v>
      </c>
      <c r="B11" s="30">
        <f t="shared" ref="B11:F11" si="4">SUM(B5:B10)</f>
        <v>89544</v>
      </c>
      <c r="C11" s="31">
        <f t="shared" si="4"/>
        <v>403502</v>
      </c>
      <c r="D11" s="32">
        <f t="shared" si="4"/>
        <v>23.3482022</v>
      </c>
      <c r="E11" s="33">
        <f t="shared" si="4"/>
        <v>22399</v>
      </c>
      <c r="F11" s="31">
        <f t="shared" si="4"/>
        <v>76230</v>
      </c>
      <c r="G11" s="21">
        <f t="shared" si="2"/>
        <v>3.403276932</v>
      </c>
      <c r="H11" s="31">
        <f t="shared" ref="H11:I11" si="5">SUM(H5:H10)</f>
        <v>111943</v>
      </c>
      <c r="I11" s="31">
        <f t="shared" si="5"/>
        <v>479732</v>
      </c>
      <c r="J11" s="21">
        <f t="shared" si="3"/>
        <v>4.285502443</v>
      </c>
      <c r="K11" s="4"/>
      <c r="L11" s="4"/>
    </row>
    <row r="12">
      <c r="A12" s="34"/>
      <c r="B12" s="34"/>
      <c r="C12" s="35"/>
      <c r="D12" s="36"/>
      <c r="E12" s="34"/>
      <c r="F12" s="35"/>
      <c r="G12" s="21"/>
      <c r="H12" s="35"/>
      <c r="I12" s="35"/>
      <c r="J12" s="21"/>
      <c r="K12" s="4"/>
      <c r="L12" s="4"/>
    </row>
    <row r="13">
      <c r="A13" s="37" t="s">
        <v>15</v>
      </c>
      <c r="B13" s="38">
        <v>2145.0</v>
      </c>
      <c r="C13" s="39">
        <v>5276.0</v>
      </c>
      <c r="D13" s="40">
        <f t="shared" ref="D13:D14" si="6">C13/B13</f>
        <v>2.45967366</v>
      </c>
      <c r="E13" s="38">
        <v>1444.0</v>
      </c>
      <c r="F13" s="39">
        <v>3533.0</v>
      </c>
      <c r="G13" s="41">
        <f t="shared" ref="G13:G15" si="7">F13/E13</f>
        <v>2.4466759</v>
      </c>
      <c r="H13" s="39">
        <v>3589.0</v>
      </c>
      <c r="I13" s="39">
        <v>8809.0</v>
      </c>
      <c r="J13" s="41">
        <f t="shared" ref="J13:J15" si="8">I13/H13</f>
        <v>2.454444135</v>
      </c>
      <c r="K13" s="4"/>
      <c r="L13" s="4"/>
    </row>
    <row r="14">
      <c r="A14" s="37" t="s">
        <v>16</v>
      </c>
      <c r="B14" s="38">
        <v>4810.0</v>
      </c>
      <c r="C14" s="39">
        <v>13585.0</v>
      </c>
      <c r="D14" s="40">
        <f t="shared" si="6"/>
        <v>2.824324324</v>
      </c>
      <c r="E14" s="38">
        <v>2288.0</v>
      </c>
      <c r="F14" s="39">
        <v>5580.0</v>
      </c>
      <c r="G14" s="41">
        <f t="shared" si="7"/>
        <v>2.438811189</v>
      </c>
      <c r="H14" s="39">
        <v>7098.0</v>
      </c>
      <c r="I14" s="39">
        <v>19165.0</v>
      </c>
      <c r="J14" s="41">
        <f t="shared" si="8"/>
        <v>2.700056354</v>
      </c>
      <c r="K14" s="4"/>
      <c r="L14" s="4"/>
    </row>
    <row r="15">
      <c r="A15" s="42" t="s">
        <v>17</v>
      </c>
      <c r="B15" s="43">
        <f t="shared" ref="B15:F15" si="9">SUM(B13:B14)</f>
        <v>6955</v>
      </c>
      <c r="C15" s="44">
        <f t="shared" si="9"/>
        <v>18861</v>
      </c>
      <c r="D15" s="45">
        <f t="shared" si="9"/>
        <v>5.283997984</v>
      </c>
      <c r="E15" s="43">
        <f t="shared" si="9"/>
        <v>3732</v>
      </c>
      <c r="F15" s="44">
        <f t="shared" si="9"/>
        <v>9113</v>
      </c>
      <c r="G15" s="41">
        <f t="shared" si="7"/>
        <v>2.441854234</v>
      </c>
      <c r="H15" s="44">
        <f t="shared" ref="H15:I15" si="10">SUM(H13:H14)</f>
        <v>10687</v>
      </c>
      <c r="I15" s="44">
        <f t="shared" si="10"/>
        <v>27974</v>
      </c>
      <c r="J15" s="41">
        <f t="shared" si="8"/>
        <v>2.617572752</v>
      </c>
      <c r="K15" s="46"/>
      <c r="L15" s="46"/>
    </row>
    <row r="16">
      <c r="A16" s="47"/>
      <c r="B16" s="48"/>
      <c r="C16" s="49"/>
      <c r="D16" s="50"/>
      <c r="E16" s="48"/>
      <c r="F16" s="49"/>
      <c r="G16" s="21"/>
      <c r="H16" s="49"/>
      <c r="I16" s="49"/>
      <c r="J16" s="21"/>
      <c r="K16" s="46"/>
      <c r="L16" s="46"/>
    </row>
    <row r="17">
      <c r="A17" s="51" t="s">
        <v>18</v>
      </c>
      <c r="B17" s="52">
        <v>15715.0</v>
      </c>
      <c r="C17" s="53">
        <v>110819.0</v>
      </c>
      <c r="D17" s="54">
        <f>C17/B17</f>
        <v>7.051797646</v>
      </c>
      <c r="E17" s="52">
        <v>2317.0</v>
      </c>
      <c r="F17" s="53">
        <v>13894.0</v>
      </c>
      <c r="G17" s="21">
        <f>F17/E17</f>
        <v>5.996547259</v>
      </c>
      <c r="H17" s="53">
        <v>18032.0</v>
      </c>
      <c r="I17" s="53">
        <v>124713.0</v>
      </c>
      <c r="J17" s="21">
        <f>I17/H17</f>
        <v>6.916204525</v>
      </c>
      <c r="K17" s="46"/>
      <c r="L17" s="46"/>
    </row>
    <row r="18">
      <c r="A18" s="47"/>
      <c r="B18" s="48"/>
      <c r="C18" s="49"/>
      <c r="D18" s="50"/>
      <c r="E18" s="48"/>
      <c r="F18" s="49"/>
      <c r="G18" s="21"/>
      <c r="H18" s="49"/>
      <c r="I18" s="49"/>
      <c r="J18" s="21"/>
      <c r="K18" s="46"/>
      <c r="L18" s="46"/>
    </row>
    <row r="19">
      <c r="A19" s="55" t="s">
        <v>19</v>
      </c>
      <c r="B19" s="56">
        <v>4976.0</v>
      </c>
      <c r="C19" s="57">
        <v>36221.0</v>
      </c>
      <c r="D19" s="19">
        <f t="shared" ref="D19:D29" si="11">C19/B19</f>
        <v>7.279139871</v>
      </c>
      <c r="E19" s="56">
        <v>2165.0</v>
      </c>
      <c r="F19" s="57">
        <v>12844.0</v>
      </c>
      <c r="G19" s="21">
        <f t="shared" ref="G19:G29" si="12">F19/E19</f>
        <v>5.93256351</v>
      </c>
      <c r="H19" s="57">
        <v>7141.0</v>
      </c>
      <c r="I19" s="57">
        <v>49065.0</v>
      </c>
      <c r="J19" s="21">
        <f t="shared" ref="J19:J29" si="13">I19/H19</f>
        <v>6.87088643</v>
      </c>
      <c r="K19" s="4"/>
      <c r="L19" s="4"/>
    </row>
    <row r="20">
      <c r="A20" s="58" t="s">
        <v>20</v>
      </c>
      <c r="B20" s="59">
        <v>45233.0</v>
      </c>
      <c r="C20" s="60">
        <v>414269.0</v>
      </c>
      <c r="D20" s="26">
        <f t="shared" si="11"/>
        <v>9.158556806</v>
      </c>
      <c r="E20" s="59">
        <v>14050.0</v>
      </c>
      <c r="F20" s="60">
        <v>135760.0</v>
      </c>
      <c r="G20" s="21">
        <f t="shared" si="12"/>
        <v>9.662633452</v>
      </c>
      <c r="H20" s="60">
        <v>59283.0</v>
      </c>
      <c r="I20" s="60">
        <v>550029.0</v>
      </c>
      <c r="J20" s="21">
        <f t="shared" si="13"/>
        <v>9.278022367</v>
      </c>
      <c r="K20" s="4"/>
      <c r="L20" s="4"/>
    </row>
    <row r="21">
      <c r="A21" s="58" t="s">
        <v>21</v>
      </c>
      <c r="B21" s="59">
        <v>6700.0</v>
      </c>
      <c r="C21" s="60">
        <v>50684.0</v>
      </c>
      <c r="D21" s="26">
        <f t="shared" si="11"/>
        <v>7.564776119</v>
      </c>
      <c r="E21" s="59">
        <v>2118.0</v>
      </c>
      <c r="F21" s="60">
        <v>17535.0</v>
      </c>
      <c r="G21" s="21">
        <f t="shared" si="12"/>
        <v>8.279036827</v>
      </c>
      <c r="H21" s="60">
        <v>8818.0</v>
      </c>
      <c r="I21" s="60">
        <v>68219.0</v>
      </c>
      <c r="J21" s="21">
        <f t="shared" si="13"/>
        <v>7.73633477</v>
      </c>
      <c r="K21" s="4"/>
      <c r="L21" s="4"/>
    </row>
    <row r="22">
      <c r="A22" s="58" t="s">
        <v>22</v>
      </c>
      <c r="B22" s="59">
        <v>1680.0</v>
      </c>
      <c r="C22" s="60">
        <v>8136.0</v>
      </c>
      <c r="D22" s="26">
        <f t="shared" si="11"/>
        <v>4.842857143</v>
      </c>
      <c r="E22" s="61">
        <v>122.0</v>
      </c>
      <c r="F22" s="62">
        <v>562.0</v>
      </c>
      <c r="G22" s="21">
        <f t="shared" si="12"/>
        <v>4.606557377</v>
      </c>
      <c r="H22" s="60">
        <v>1802.0</v>
      </c>
      <c r="I22" s="60">
        <v>8698.0</v>
      </c>
      <c r="J22" s="21">
        <f t="shared" si="13"/>
        <v>4.826859046</v>
      </c>
      <c r="K22" s="4"/>
      <c r="L22" s="4"/>
    </row>
    <row r="23">
      <c r="A23" s="58" t="s">
        <v>23</v>
      </c>
      <c r="B23" s="59">
        <v>13646.0</v>
      </c>
      <c r="C23" s="60">
        <v>114325.0</v>
      </c>
      <c r="D23" s="26">
        <f t="shared" si="11"/>
        <v>8.377912942</v>
      </c>
      <c r="E23" s="59">
        <v>1141.0</v>
      </c>
      <c r="F23" s="60">
        <v>9744.0</v>
      </c>
      <c r="G23" s="21">
        <f t="shared" si="12"/>
        <v>8.539877301</v>
      </c>
      <c r="H23" s="60">
        <v>14787.0</v>
      </c>
      <c r="I23" s="60">
        <v>124069.0</v>
      </c>
      <c r="J23" s="21">
        <f t="shared" si="13"/>
        <v>8.390410496</v>
      </c>
      <c r="K23" s="4"/>
      <c r="L23" s="4"/>
    </row>
    <row r="24">
      <c r="A24" s="58" t="s">
        <v>24</v>
      </c>
      <c r="B24" s="59">
        <v>29643.0</v>
      </c>
      <c r="C24" s="60">
        <v>263269.0</v>
      </c>
      <c r="D24" s="26">
        <f t="shared" si="11"/>
        <v>8.881321054</v>
      </c>
      <c r="E24" s="59">
        <v>2780.0</v>
      </c>
      <c r="F24" s="60">
        <v>26579.0</v>
      </c>
      <c r="G24" s="21">
        <f t="shared" si="12"/>
        <v>9.560791367</v>
      </c>
      <c r="H24" s="60">
        <v>32423.0</v>
      </c>
      <c r="I24" s="60">
        <v>289848.0</v>
      </c>
      <c r="J24" s="21">
        <f t="shared" si="13"/>
        <v>8.939579928</v>
      </c>
      <c r="K24" s="4"/>
      <c r="L24" s="4"/>
    </row>
    <row r="25">
      <c r="A25" s="58" t="s">
        <v>25</v>
      </c>
      <c r="B25" s="59">
        <v>10211.0</v>
      </c>
      <c r="C25" s="60">
        <v>84673.0</v>
      </c>
      <c r="D25" s="26">
        <f t="shared" si="11"/>
        <v>8.292331799</v>
      </c>
      <c r="E25" s="59">
        <v>1775.0</v>
      </c>
      <c r="F25" s="60">
        <v>15656.0</v>
      </c>
      <c r="G25" s="21">
        <f t="shared" si="12"/>
        <v>8.82028169</v>
      </c>
      <c r="H25" s="60">
        <v>11986.0</v>
      </c>
      <c r="I25" s="60">
        <v>100329.0</v>
      </c>
      <c r="J25" s="21">
        <f t="shared" si="13"/>
        <v>8.370515602</v>
      </c>
      <c r="K25" s="46"/>
      <c r="L25" s="46"/>
    </row>
    <row r="26">
      <c r="A26" s="58" t="s">
        <v>26</v>
      </c>
      <c r="B26" s="59">
        <v>9819.0</v>
      </c>
      <c r="C26" s="60">
        <v>69062.0</v>
      </c>
      <c r="D26" s="26">
        <f t="shared" si="11"/>
        <v>7.033506467</v>
      </c>
      <c r="E26" s="61">
        <v>594.0</v>
      </c>
      <c r="F26" s="60">
        <v>4188.0</v>
      </c>
      <c r="G26" s="21">
        <f t="shared" si="12"/>
        <v>7.050505051</v>
      </c>
      <c r="H26" s="60">
        <v>10413.0</v>
      </c>
      <c r="I26" s="60">
        <v>73250.0</v>
      </c>
      <c r="J26" s="21">
        <f t="shared" si="13"/>
        <v>7.034476136</v>
      </c>
      <c r="K26" s="46"/>
      <c r="L26" s="46"/>
    </row>
    <row r="27">
      <c r="A27" s="58" t="s">
        <v>27</v>
      </c>
      <c r="B27" s="61">
        <v>831.0</v>
      </c>
      <c r="C27" s="60">
        <v>7144.0</v>
      </c>
      <c r="D27" s="26">
        <f t="shared" si="11"/>
        <v>8.596871239</v>
      </c>
      <c r="E27" s="61">
        <v>118.0</v>
      </c>
      <c r="F27" s="60">
        <v>1035.0</v>
      </c>
      <c r="G27" s="21">
        <f t="shared" si="12"/>
        <v>8.771186441</v>
      </c>
      <c r="H27" s="62">
        <v>949.0</v>
      </c>
      <c r="I27" s="60">
        <v>8179.0</v>
      </c>
      <c r="J27" s="21">
        <f t="shared" si="13"/>
        <v>8.618545838</v>
      </c>
      <c r="K27" s="46"/>
      <c r="L27" s="46"/>
    </row>
    <row r="28">
      <c r="A28" s="58" t="s">
        <v>28</v>
      </c>
      <c r="B28" s="59">
        <v>1117.0</v>
      </c>
      <c r="C28" s="60">
        <v>7697.0</v>
      </c>
      <c r="D28" s="26">
        <f t="shared" si="11"/>
        <v>6.890778872</v>
      </c>
      <c r="E28" s="61">
        <v>729.0</v>
      </c>
      <c r="F28" s="60">
        <v>5421.0</v>
      </c>
      <c r="G28" s="21">
        <f t="shared" si="12"/>
        <v>7.436213992</v>
      </c>
      <c r="H28" s="60">
        <v>1846.0</v>
      </c>
      <c r="I28" s="60">
        <v>13118.0</v>
      </c>
      <c r="J28" s="21">
        <f t="shared" si="13"/>
        <v>7.106175515</v>
      </c>
      <c r="K28" s="46"/>
      <c r="L28" s="46"/>
    </row>
    <row r="29">
      <c r="A29" s="63" t="s">
        <v>29</v>
      </c>
      <c r="B29" s="64">
        <f t="shared" ref="B29:C29" si="14">SUM(B19:B28)</f>
        <v>123856</v>
      </c>
      <c r="C29" s="65">
        <f t="shared" si="14"/>
        <v>1055480</v>
      </c>
      <c r="D29" s="66">
        <f t="shared" si="11"/>
        <v>8.521831805</v>
      </c>
      <c r="E29" s="64">
        <f t="shared" ref="E29:F29" si="15">SUM(E19:E28)</f>
        <v>25592</v>
      </c>
      <c r="F29" s="65">
        <f t="shared" si="15"/>
        <v>229324</v>
      </c>
      <c r="G29" s="21">
        <f t="shared" si="12"/>
        <v>8.96076899</v>
      </c>
      <c r="H29" s="65">
        <f t="shared" ref="H29:I29" si="16">SUM(H19:H28)</f>
        <v>149448</v>
      </c>
      <c r="I29" s="65">
        <f t="shared" si="16"/>
        <v>1284804</v>
      </c>
      <c r="J29" s="21">
        <f t="shared" si="13"/>
        <v>8.596996949</v>
      </c>
      <c r="K29" s="46"/>
      <c r="L29" s="46"/>
    </row>
    <row r="30">
      <c r="A30" s="47"/>
      <c r="B30" s="67"/>
      <c r="C30" s="49"/>
      <c r="D30" s="50"/>
      <c r="E30" s="67"/>
      <c r="F30" s="49"/>
      <c r="G30" s="21"/>
      <c r="H30" s="49"/>
      <c r="I30" s="49"/>
      <c r="J30" s="21"/>
      <c r="K30" s="46"/>
      <c r="L30" s="46"/>
    </row>
    <row r="31">
      <c r="A31" s="51" t="s">
        <v>30</v>
      </c>
      <c r="B31" s="68">
        <v>605.0</v>
      </c>
      <c r="C31" s="53">
        <v>2808.0</v>
      </c>
      <c r="D31" s="54">
        <f t="shared" ref="D31:D32" si="17">C31/B31</f>
        <v>4.641322314</v>
      </c>
      <c r="E31" s="68">
        <v>402.0</v>
      </c>
      <c r="F31" s="53">
        <v>2003.0</v>
      </c>
      <c r="G31" s="21">
        <f t="shared" ref="G31:G32" si="18">F31/E31</f>
        <v>4.982587065</v>
      </c>
      <c r="H31" s="53">
        <v>1007.0</v>
      </c>
      <c r="I31" s="53">
        <v>4811.0</v>
      </c>
      <c r="J31" s="21">
        <f t="shared" ref="J31:J32" si="19">I31/H31</f>
        <v>4.7775571</v>
      </c>
      <c r="K31" s="4"/>
      <c r="L31" s="4"/>
    </row>
    <row r="32">
      <c r="A32" s="69" t="s">
        <v>31</v>
      </c>
      <c r="B32" s="70">
        <v>236675.0</v>
      </c>
      <c r="C32" s="71">
        <v>1591470.0</v>
      </c>
      <c r="D32" s="66">
        <f t="shared" si="17"/>
        <v>6.724284356</v>
      </c>
      <c r="E32" s="70">
        <v>54442.0</v>
      </c>
      <c r="F32" s="71">
        <v>330564.0</v>
      </c>
      <c r="G32" s="21">
        <f t="shared" si="18"/>
        <v>6.071856287</v>
      </c>
      <c r="H32" s="71">
        <v>291117.0</v>
      </c>
      <c r="I32" s="71">
        <v>1922034.0</v>
      </c>
      <c r="J32" s="21">
        <f t="shared" si="19"/>
        <v>6.602273313</v>
      </c>
      <c r="K32" s="4"/>
      <c r="L32" s="4"/>
    </row>
    <row r="33">
      <c r="A33" s="72" t="s">
        <v>32</v>
      </c>
      <c r="B33" s="73"/>
      <c r="C33" s="73"/>
      <c r="D33" s="74"/>
      <c r="E33" s="73"/>
      <c r="F33" s="73"/>
      <c r="G33" s="74"/>
      <c r="H33" s="73"/>
      <c r="I33" s="73"/>
      <c r="J33" s="75"/>
      <c r="K33" s="74"/>
      <c r="L33" s="74"/>
    </row>
    <row r="38">
      <c r="A38" s="76"/>
      <c r="B38" s="3"/>
      <c r="C38" s="3"/>
      <c r="D38" s="3"/>
      <c r="E38" s="3"/>
      <c r="F38" s="3"/>
      <c r="G38" s="3"/>
      <c r="H38" s="3"/>
      <c r="I38" s="3"/>
      <c r="J38" s="3"/>
    </row>
    <row r="39">
      <c r="A39" s="5" t="s">
        <v>33</v>
      </c>
      <c r="B39" s="3"/>
      <c r="C39" s="3"/>
      <c r="D39" s="3"/>
      <c r="E39" s="3"/>
      <c r="F39" s="3"/>
      <c r="G39" s="3"/>
      <c r="H39" s="3"/>
      <c r="I39" s="3"/>
      <c r="J39" s="3"/>
    </row>
    <row r="40">
      <c r="A40" s="6"/>
      <c r="B40" s="7" t="s">
        <v>1</v>
      </c>
      <c r="C40" s="8"/>
      <c r="D40" s="9"/>
      <c r="E40" s="7" t="s">
        <v>2</v>
      </c>
      <c r="F40" s="8"/>
      <c r="G40" s="9"/>
      <c r="H40" s="7" t="s">
        <v>3</v>
      </c>
      <c r="I40" s="8"/>
      <c r="J40" s="10"/>
    </row>
    <row r="41">
      <c r="A41" s="11" t="s">
        <v>4</v>
      </c>
      <c r="B41" s="12" t="s">
        <v>5</v>
      </c>
      <c r="C41" s="13" t="s">
        <v>6</v>
      </c>
      <c r="D41" s="14" t="s">
        <v>7</v>
      </c>
      <c r="E41" s="12" t="s">
        <v>5</v>
      </c>
      <c r="F41" s="13" t="s">
        <v>6</v>
      </c>
      <c r="G41" s="14" t="s">
        <v>7</v>
      </c>
      <c r="H41" s="12" t="s">
        <v>5</v>
      </c>
      <c r="I41" s="13" t="s">
        <v>6</v>
      </c>
      <c r="J41" s="14" t="s">
        <v>7</v>
      </c>
    </row>
    <row r="42">
      <c r="A42" s="77" t="s">
        <v>8</v>
      </c>
      <c r="B42" s="78">
        <f t="shared" ref="B42:C42" si="20">B5/B32*100</f>
        <v>1.206718073</v>
      </c>
      <c r="C42" s="79">
        <f t="shared" si="20"/>
        <v>0.9289524779</v>
      </c>
      <c r="D42" s="80">
        <f t="shared" ref="D42:D69" si="24">D5</f>
        <v>5.176470588</v>
      </c>
      <c r="E42" s="79">
        <f t="shared" ref="E42:F42" si="21">E5/E32*100</f>
        <v>0.968002645</v>
      </c>
      <c r="F42" s="79">
        <f t="shared" si="21"/>
        <v>0.8140632374</v>
      </c>
      <c r="G42" s="80">
        <f t="shared" ref="G42:G69" si="26">G5</f>
        <v>5.10626186</v>
      </c>
      <c r="H42" s="79">
        <f t="shared" ref="H42:I42" si="22">H5/H32*100</f>
        <v>1.162075729</v>
      </c>
      <c r="I42" s="79">
        <f t="shared" si="22"/>
        <v>0.9091930736</v>
      </c>
      <c r="J42" s="80">
        <f t="shared" ref="J42:J69" si="28">J5</f>
        <v>5.16553355</v>
      </c>
    </row>
    <row r="43">
      <c r="A43" s="81" t="s">
        <v>9</v>
      </c>
      <c r="B43" s="82">
        <f t="shared" ref="B43:C43" si="23">B6/B32*100</f>
        <v>20.67476497</v>
      </c>
      <c r="C43" s="83">
        <f t="shared" si="23"/>
        <v>14.55120109</v>
      </c>
      <c r="D43" s="80">
        <f t="shared" si="24"/>
        <v>4.732649391</v>
      </c>
      <c r="E43" s="83">
        <f t="shared" ref="E43:F43" si="25">E6/E32*100</f>
        <v>28.62679549</v>
      </c>
      <c r="F43" s="83">
        <f t="shared" si="25"/>
        <v>16.65214603</v>
      </c>
      <c r="G43" s="80">
        <f t="shared" si="26"/>
        <v>3.531985884</v>
      </c>
      <c r="H43" s="83">
        <f t="shared" ref="H43:I43" si="27">H6/H32*100</f>
        <v>22.16187993</v>
      </c>
      <c r="I43" s="83">
        <f t="shared" si="27"/>
        <v>14.91253537</v>
      </c>
      <c r="J43" s="80">
        <f t="shared" si="28"/>
        <v>4.442612025</v>
      </c>
    </row>
    <row r="44">
      <c r="A44" s="81" t="s">
        <v>10</v>
      </c>
      <c r="B44" s="82">
        <f t="shared" ref="B44:C44" si="29">B7/B32*100</f>
        <v>12.66800465</v>
      </c>
      <c r="C44" s="83">
        <f t="shared" si="29"/>
        <v>8.433523723</v>
      </c>
      <c r="D44" s="80">
        <f t="shared" si="24"/>
        <v>4.476585952</v>
      </c>
      <c r="E44" s="83">
        <f t="shared" ref="E44:F44" si="30">E7/E32*100</f>
        <v>9.378788435</v>
      </c>
      <c r="F44" s="83">
        <f t="shared" si="30"/>
        <v>4.75762636</v>
      </c>
      <c r="G44" s="80">
        <f t="shared" si="26"/>
        <v>3.080101841</v>
      </c>
      <c r="H44" s="83">
        <f t="shared" ref="H44:I44" si="31">H7/H32*100</f>
        <v>12.05288595</v>
      </c>
      <c r="I44" s="83">
        <f t="shared" si="31"/>
        <v>7.801318811</v>
      </c>
      <c r="J44" s="80">
        <f t="shared" si="28"/>
        <v>4.273369813</v>
      </c>
    </row>
    <row r="45">
      <c r="A45" s="81" t="s">
        <v>11</v>
      </c>
      <c r="B45" s="82">
        <f t="shared" ref="B45:C45" si="32">B8/B32*100</f>
        <v>1.177986691</v>
      </c>
      <c r="C45" s="83">
        <f t="shared" si="32"/>
        <v>0.5430828102</v>
      </c>
      <c r="D45" s="80">
        <f t="shared" si="24"/>
        <v>3.100071736</v>
      </c>
      <c r="E45" s="83">
        <f t="shared" ref="E45:F45" si="33">E8/E32*100</f>
        <v>0.9257558503</v>
      </c>
      <c r="F45" s="83">
        <f t="shared" si="33"/>
        <v>0.3881245387</v>
      </c>
      <c r="G45" s="80">
        <f t="shared" si="26"/>
        <v>2.545634921</v>
      </c>
      <c r="H45" s="83">
        <f t="shared" ref="H45:I45" si="34">H8/H32*100</f>
        <v>1.130816819</v>
      </c>
      <c r="I45" s="83">
        <f t="shared" si="34"/>
        <v>0.5164320714</v>
      </c>
      <c r="J45" s="80">
        <f t="shared" si="28"/>
        <v>3.015188335</v>
      </c>
    </row>
    <row r="46">
      <c r="A46" s="81" t="s">
        <v>12</v>
      </c>
      <c r="B46" s="82">
        <f t="shared" ref="B46:C46" si="35">B9/B32*100</f>
        <v>0.8839125383</v>
      </c>
      <c r="C46" s="83">
        <f t="shared" si="35"/>
        <v>0.4402219332</v>
      </c>
      <c r="D46" s="80">
        <f t="shared" si="24"/>
        <v>3.348948375</v>
      </c>
      <c r="E46" s="83">
        <f t="shared" ref="E46:F46" si="36">E9/E32*100</f>
        <v>0.6281914698</v>
      </c>
      <c r="F46" s="83">
        <f t="shared" si="36"/>
        <v>0.2220447478</v>
      </c>
      <c r="G46" s="80">
        <f t="shared" si="26"/>
        <v>2.14619883</v>
      </c>
      <c r="H46" s="83">
        <f t="shared" ref="H46:I46" si="37">H9/H32*100</f>
        <v>0.836089957</v>
      </c>
      <c r="I46" s="83">
        <f t="shared" si="37"/>
        <v>0.4026983914</v>
      </c>
      <c r="J46" s="80">
        <f t="shared" si="28"/>
        <v>3.179950698</v>
      </c>
    </row>
    <row r="47">
      <c r="A47" s="81" t="s">
        <v>13</v>
      </c>
      <c r="B47" s="82">
        <f t="shared" ref="B47:C47" si="38">B10/B32*100</f>
        <v>1.222773846</v>
      </c>
      <c r="C47" s="83">
        <f t="shared" si="38"/>
        <v>0.4570617102</v>
      </c>
      <c r="D47" s="80">
        <f t="shared" si="24"/>
        <v>2.513476158</v>
      </c>
      <c r="E47" s="83">
        <f t="shared" ref="E47:F47" si="39">E10/E32*100</f>
        <v>0.6153337497</v>
      </c>
      <c r="F47" s="83">
        <f t="shared" si="39"/>
        <v>0.226582447</v>
      </c>
      <c r="G47" s="80">
        <f t="shared" si="26"/>
        <v>2.235820896</v>
      </c>
      <c r="H47" s="83">
        <f t="shared" ref="H47:I47" si="40">H10/H32*100</f>
        <v>1.109176036</v>
      </c>
      <c r="I47" s="83">
        <f t="shared" si="40"/>
        <v>0.4174223765</v>
      </c>
      <c r="J47" s="80">
        <f t="shared" si="28"/>
        <v>2.484670177</v>
      </c>
    </row>
    <row r="48">
      <c r="A48" s="87" t="s">
        <v>14</v>
      </c>
      <c r="B48" s="88">
        <f t="shared" ref="B48:C48" si="41">B11/B32*100</f>
        <v>37.83416077</v>
      </c>
      <c r="C48" s="88">
        <f t="shared" si="41"/>
        <v>25.35404375</v>
      </c>
      <c r="D48" s="80">
        <f t="shared" si="24"/>
        <v>23.3482022</v>
      </c>
      <c r="E48" s="90">
        <f t="shared" ref="E48:F48" si="42">E11/E32*100</f>
        <v>41.14286764</v>
      </c>
      <c r="F48" s="91">
        <f t="shared" si="42"/>
        <v>23.06058736</v>
      </c>
      <c r="G48" s="80">
        <f t="shared" si="26"/>
        <v>3.403276932</v>
      </c>
      <c r="H48" s="90">
        <f t="shared" ref="H48:I48" si="43">SUM(H42:H47)</f>
        <v>38.45292443</v>
      </c>
      <c r="I48" s="90">
        <f t="shared" si="43"/>
        <v>24.95960009</v>
      </c>
      <c r="J48" s="80">
        <f t="shared" si="28"/>
        <v>4.285502443</v>
      </c>
    </row>
    <row r="49">
      <c r="A49" s="93"/>
      <c r="B49" s="94"/>
      <c r="C49" s="95"/>
      <c r="D49" s="80" t="str">
        <f t="shared" si="24"/>
        <v/>
      </c>
      <c r="E49" s="95"/>
      <c r="F49" s="95"/>
      <c r="G49" s="80" t="str">
        <f t="shared" si="26"/>
        <v/>
      </c>
      <c r="H49" s="95"/>
      <c r="I49" s="95"/>
      <c r="J49" s="80" t="str">
        <f t="shared" si="28"/>
        <v/>
      </c>
    </row>
    <row r="50">
      <c r="A50" s="96" t="s">
        <v>15</v>
      </c>
      <c r="B50" s="98">
        <f t="shared" ref="B50:C50" si="44">B13/B32*100</f>
        <v>0.906306116</v>
      </c>
      <c r="C50" s="100">
        <f t="shared" si="44"/>
        <v>0.3315174022</v>
      </c>
      <c r="D50" s="80">
        <f t="shared" si="24"/>
        <v>2.45967366</v>
      </c>
      <c r="E50" s="100">
        <f t="shared" ref="E50:F50" si="45">E13/E32*100</f>
        <v>2.652363984</v>
      </c>
      <c r="F50" s="100">
        <f t="shared" si="45"/>
        <v>1.068779419</v>
      </c>
      <c r="G50" s="80">
        <f t="shared" si="26"/>
        <v>2.4466759</v>
      </c>
      <c r="H50" s="100">
        <f t="shared" ref="H50:I50" si="46">H13/H32*100</f>
        <v>1.232837656</v>
      </c>
      <c r="I50" s="100">
        <f t="shared" si="46"/>
        <v>0.4583165542</v>
      </c>
      <c r="J50" s="80">
        <f t="shared" si="28"/>
        <v>2.454444135</v>
      </c>
    </row>
    <row r="51">
      <c r="A51" s="101" t="s">
        <v>16</v>
      </c>
      <c r="B51" s="102">
        <f t="shared" ref="B51:C51" si="47">B14/B32*100</f>
        <v>2.032322806</v>
      </c>
      <c r="C51" s="103">
        <f t="shared" si="47"/>
        <v>0.853613326</v>
      </c>
      <c r="D51" s="80">
        <f t="shared" si="24"/>
        <v>2.824324324</v>
      </c>
      <c r="E51" s="103">
        <f t="shared" ref="E51:F51" si="48">E14/E32*100</f>
        <v>4.202637669</v>
      </c>
      <c r="F51" s="103">
        <f t="shared" si="48"/>
        <v>1.688024104</v>
      </c>
      <c r="G51" s="80">
        <f t="shared" si="26"/>
        <v>2.438811189</v>
      </c>
      <c r="H51" s="103">
        <f t="shared" ref="H51:I51" si="49">H14/H32*100</f>
        <v>2.438194953</v>
      </c>
      <c r="I51" s="103">
        <f t="shared" si="49"/>
        <v>0.9971207585</v>
      </c>
      <c r="J51" s="80">
        <f t="shared" si="28"/>
        <v>2.700056354</v>
      </c>
    </row>
    <row r="52">
      <c r="A52" s="104" t="s">
        <v>17</v>
      </c>
      <c r="B52" s="106">
        <f t="shared" ref="B52:C52" si="50">B15/B32*100</f>
        <v>2.938628922</v>
      </c>
      <c r="C52" s="106">
        <f t="shared" si="50"/>
        <v>1.185130728</v>
      </c>
      <c r="D52" s="80">
        <f t="shared" si="24"/>
        <v>5.283997984</v>
      </c>
      <c r="E52" s="108">
        <f t="shared" ref="E52:F52" si="51">E15/E32*100</f>
        <v>6.855001653</v>
      </c>
      <c r="F52" s="106">
        <f t="shared" si="51"/>
        <v>2.756803524</v>
      </c>
      <c r="G52" s="80">
        <f t="shared" si="26"/>
        <v>2.441854234</v>
      </c>
      <c r="H52" s="108">
        <f t="shared" ref="H52:I52" si="52">H15/H32*100</f>
        <v>3.671032609</v>
      </c>
      <c r="I52" s="106">
        <f t="shared" si="52"/>
        <v>1.455437313</v>
      </c>
      <c r="J52" s="80">
        <f t="shared" si="28"/>
        <v>2.617572752</v>
      </c>
    </row>
    <row r="53">
      <c r="A53" s="110"/>
      <c r="B53" s="111"/>
      <c r="C53" s="112"/>
      <c r="D53" s="80" t="str">
        <f t="shared" si="24"/>
        <v/>
      </c>
      <c r="E53" s="112"/>
      <c r="F53" s="112"/>
      <c r="G53" s="80" t="str">
        <f t="shared" si="26"/>
        <v/>
      </c>
      <c r="H53" s="112"/>
      <c r="I53" s="112"/>
      <c r="J53" s="80" t="str">
        <f t="shared" si="28"/>
        <v/>
      </c>
    </row>
    <row r="54">
      <c r="A54" s="113" t="s">
        <v>18</v>
      </c>
      <c r="B54" s="114">
        <f t="shared" ref="B54:C54" si="53">B17/B32*100</f>
        <v>6.639907046</v>
      </c>
      <c r="C54" s="115">
        <f t="shared" si="53"/>
        <v>6.96331065</v>
      </c>
      <c r="D54" s="80">
        <f t="shared" si="24"/>
        <v>7.051797646</v>
      </c>
      <c r="E54" s="115">
        <f t="shared" ref="E54:F54" si="54">E17/E32*100</f>
        <v>4.255905367</v>
      </c>
      <c r="F54" s="115">
        <f t="shared" si="54"/>
        <v>4.203119517</v>
      </c>
      <c r="G54" s="80">
        <f t="shared" si="26"/>
        <v>5.996547259</v>
      </c>
      <c r="H54" s="115">
        <f t="shared" ref="H54:I54" si="55">H17/H32*100</f>
        <v>6.194073173</v>
      </c>
      <c r="I54" s="115">
        <f t="shared" si="55"/>
        <v>6.488594895</v>
      </c>
      <c r="J54" s="80">
        <f t="shared" si="28"/>
        <v>6.916204525</v>
      </c>
    </row>
    <row r="55">
      <c r="A55" s="110"/>
      <c r="B55" s="111"/>
      <c r="C55" s="112"/>
      <c r="D55" s="80" t="str">
        <f t="shared" si="24"/>
        <v/>
      </c>
      <c r="E55" s="112"/>
      <c r="F55" s="112"/>
      <c r="G55" s="80" t="str">
        <f t="shared" si="26"/>
        <v/>
      </c>
      <c r="H55" s="112"/>
      <c r="I55" s="112"/>
      <c r="J55" s="80" t="str">
        <f t="shared" si="28"/>
        <v/>
      </c>
      <c r="K55" s="116"/>
    </row>
    <row r="56">
      <c r="A56" s="117" t="s">
        <v>19</v>
      </c>
      <c r="B56" s="118">
        <f t="shared" ref="B56:C56" si="56">B19/B32*100</f>
        <v>2.102461181</v>
      </c>
      <c r="C56" s="119">
        <f t="shared" si="56"/>
        <v>2.275946138</v>
      </c>
      <c r="D56" s="80">
        <f t="shared" si="24"/>
        <v>7.279139871</v>
      </c>
      <c r="E56" s="119">
        <f t="shared" ref="E56:F56" si="57">E19/E32*100</f>
        <v>3.976709158</v>
      </c>
      <c r="F56" s="119">
        <f t="shared" si="57"/>
        <v>3.885480573</v>
      </c>
      <c r="G56" s="80">
        <f t="shared" si="26"/>
        <v>5.93256351</v>
      </c>
      <c r="H56" s="119">
        <f t="shared" ref="H56:I56" si="58">H19/H32*100</f>
        <v>2.452965646</v>
      </c>
      <c r="I56" s="119">
        <f t="shared" si="58"/>
        <v>2.552764415</v>
      </c>
      <c r="J56" s="80">
        <f t="shared" si="28"/>
        <v>6.87088643</v>
      </c>
    </row>
    <row r="57">
      <c r="A57" s="120" t="s">
        <v>20</v>
      </c>
      <c r="B57" s="121">
        <f t="shared" ref="B57:C57" si="59">B20/B32*100</f>
        <v>19.11186226</v>
      </c>
      <c r="C57" s="122">
        <f t="shared" si="59"/>
        <v>26.03058807</v>
      </c>
      <c r="D57" s="80">
        <f t="shared" si="24"/>
        <v>9.158556806</v>
      </c>
      <c r="E57" s="122">
        <f t="shared" ref="E57:F57" si="60">E20/E32*100</f>
        <v>25.80728114</v>
      </c>
      <c r="F57" s="122">
        <f t="shared" si="60"/>
        <v>41.06920294</v>
      </c>
      <c r="G57" s="80">
        <f t="shared" si="26"/>
        <v>9.662633452</v>
      </c>
      <c r="H57" s="122">
        <f t="shared" ref="H57:I57" si="61">H20/H32*100</f>
        <v>20.36397737</v>
      </c>
      <c r="I57" s="122">
        <f t="shared" si="61"/>
        <v>28.61702759</v>
      </c>
      <c r="J57" s="80">
        <f t="shared" si="28"/>
        <v>9.278022367</v>
      </c>
    </row>
    <row r="58">
      <c r="A58" s="120" t="s">
        <v>21</v>
      </c>
      <c r="B58" s="121">
        <f t="shared" ref="B58:C58" si="62">B21/B32*100</f>
        <v>2.830886236</v>
      </c>
      <c r="C58" s="122">
        <f t="shared" si="62"/>
        <v>3.184728584</v>
      </c>
      <c r="D58" s="80">
        <f t="shared" si="24"/>
        <v>7.564776119</v>
      </c>
      <c r="E58" s="122">
        <f t="shared" ref="E58:F58" si="63">E21/E32*100</f>
        <v>3.890378752</v>
      </c>
      <c r="F58" s="122">
        <f t="shared" si="63"/>
        <v>5.304570371</v>
      </c>
      <c r="G58" s="80">
        <f t="shared" si="26"/>
        <v>8.279036827</v>
      </c>
      <c r="H58" s="122">
        <f t="shared" ref="H58:I58" si="64">H21/H32*100</f>
        <v>3.029022695</v>
      </c>
      <c r="I58" s="122">
        <f t="shared" si="64"/>
        <v>3.549312863</v>
      </c>
      <c r="J58" s="80">
        <f t="shared" si="28"/>
        <v>7.73633477</v>
      </c>
    </row>
    <row r="59">
      <c r="A59" s="120" t="s">
        <v>22</v>
      </c>
      <c r="B59" s="121">
        <f t="shared" ref="B59:C59" si="65">B22/B32*100</f>
        <v>0.7098341608</v>
      </c>
      <c r="C59" s="122">
        <f t="shared" si="65"/>
        <v>0.5112254708</v>
      </c>
      <c r="D59" s="80">
        <f t="shared" si="24"/>
        <v>4.842857143</v>
      </c>
      <c r="E59" s="122">
        <f t="shared" ref="E59:F59" si="66">E22/E32*100</f>
        <v>0.2240916939</v>
      </c>
      <c r="F59" s="122">
        <f t="shared" si="66"/>
        <v>0.1700124635</v>
      </c>
      <c r="G59" s="80">
        <f t="shared" si="26"/>
        <v>4.606557377</v>
      </c>
      <c r="H59" s="122">
        <f t="shared" ref="H59:I59" si="67">H22/H32*100</f>
        <v>0.6189951119</v>
      </c>
      <c r="I59" s="122">
        <f t="shared" si="67"/>
        <v>0.4525414223</v>
      </c>
      <c r="J59" s="80">
        <f t="shared" si="28"/>
        <v>4.826859046</v>
      </c>
    </row>
    <row r="60">
      <c r="A60" s="120" t="s">
        <v>23</v>
      </c>
      <c r="B60" s="121">
        <f t="shared" ref="B60:C60" si="68">B23/B32*100</f>
        <v>5.765712475</v>
      </c>
      <c r="C60" s="122">
        <f t="shared" si="68"/>
        <v>7.183610121</v>
      </c>
      <c r="D60" s="80">
        <f t="shared" si="24"/>
        <v>8.377912942</v>
      </c>
      <c r="E60" s="122">
        <f t="shared" ref="E60:F60" si="69">E23/E32*100</f>
        <v>2.095808383</v>
      </c>
      <c r="F60" s="122">
        <f t="shared" si="69"/>
        <v>2.947689404</v>
      </c>
      <c r="G60" s="80">
        <f t="shared" si="26"/>
        <v>8.539877301</v>
      </c>
      <c r="H60" s="122">
        <f t="shared" ref="H60:I60" si="70">H23/H32*100</f>
        <v>5.079401066</v>
      </c>
      <c r="I60" s="122">
        <f t="shared" si="70"/>
        <v>6.455088724</v>
      </c>
      <c r="J60" s="80">
        <f t="shared" si="28"/>
        <v>8.390410496</v>
      </c>
    </row>
    <row r="61">
      <c r="A61" s="120" t="s">
        <v>24</v>
      </c>
      <c r="B61" s="121">
        <f t="shared" ref="B61:C61" si="71">B24/B32*100</f>
        <v>12.52477025</v>
      </c>
      <c r="C61" s="122">
        <f t="shared" si="71"/>
        <v>16.54250473</v>
      </c>
      <c r="D61" s="80">
        <f t="shared" si="24"/>
        <v>8.881321054</v>
      </c>
      <c r="E61" s="122">
        <f t="shared" ref="E61:F61" si="72">E24/E32*100</f>
        <v>5.106351714</v>
      </c>
      <c r="F61" s="122">
        <f t="shared" si="72"/>
        <v>8.040500478</v>
      </c>
      <c r="G61" s="80">
        <f t="shared" si="26"/>
        <v>9.560791367</v>
      </c>
      <c r="H61" s="122">
        <f t="shared" ref="H61:I61" si="73">H24/H32*100</f>
        <v>11.13744646</v>
      </c>
      <c r="I61" s="122">
        <f t="shared" si="73"/>
        <v>15.08027433</v>
      </c>
      <c r="J61" s="80">
        <f t="shared" si="28"/>
        <v>8.939579928</v>
      </c>
    </row>
    <row r="62">
      <c r="A62" s="120" t="s">
        <v>25</v>
      </c>
      <c r="B62" s="121">
        <f t="shared" ref="B62:C62" si="74">B25/B32*100</f>
        <v>4.314355128</v>
      </c>
      <c r="C62" s="122">
        <f t="shared" si="74"/>
        <v>5.320427027</v>
      </c>
      <c r="D62" s="80">
        <f t="shared" si="24"/>
        <v>8.292331799</v>
      </c>
      <c r="E62" s="122">
        <f t="shared" ref="E62:F62" si="75">E25/E32*100</f>
        <v>3.260350465</v>
      </c>
      <c r="F62" s="122">
        <f t="shared" si="75"/>
        <v>4.736147917</v>
      </c>
      <c r="G62" s="80">
        <f t="shared" si="26"/>
        <v>8.82028169</v>
      </c>
      <c r="H62" s="122">
        <f t="shared" ref="H62:I62" si="76">H25/H32*100</f>
        <v>4.117244956</v>
      </c>
      <c r="I62" s="122">
        <f t="shared" si="76"/>
        <v>5.219938877</v>
      </c>
      <c r="J62" s="80">
        <f t="shared" si="28"/>
        <v>8.370515602</v>
      </c>
    </row>
    <row r="63">
      <c r="A63" s="120" t="s">
        <v>26</v>
      </c>
      <c r="B63" s="121">
        <f t="shared" ref="B63:C63" si="77">B26/B32*100</f>
        <v>4.148727157</v>
      </c>
      <c r="C63" s="122">
        <f t="shared" si="77"/>
        <v>4.339510013</v>
      </c>
      <c r="D63" s="80">
        <f t="shared" si="24"/>
        <v>7.033506467</v>
      </c>
      <c r="E63" s="122">
        <f t="shared" ref="E63:F63" si="78">E26/E32*100</f>
        <v>1.091069395</v>
      </c>
      <c r="F63" s="122">
        <f t="shared" si="78"/>
        <v>1.266925618</v>
      </c>
      <c r="G63" s="80">
        <f t="shared" si="26"/>
        <v>7.050505051</v>
      </c>
      <c r="H63" s="122">
        <f t="shared" ref="H63:I63" si="79">H26/H32*100</f>
        <v>3.576912375</v>
      </c>
      <c r="I63" s="122">
        <f t="shared" si="79"/>
        <v>3.811066818</v>
      </c>
      <c r="J63" s="80">
        <f t="shared" si="28"/>
        <v>7.034476136</v>
      </c>
    </row>
    <row r="64">
      <c r="A64" s="120" t="s">
        <v>27</v>
      </c>
      <c r="B64" s="121">
        <f t="shared" ref="B64:C64" si="80">B27/B32*100</f>
        <v>0.3511143974</v>
      </c>
      <c r="C64" s="122">
        <f t="shared" si="80"/>
        <v>0.4488931617</v>
      </c>
      <c r="D64" s="80">
        <f t="shared" si="24"/>
        <v>8.596871239</v>
      </c>
      <c r="E64" s="122">
        <f t="shared" ref="E64:F64" si="81">E27/E32*100</f>
        <v>0.2167444253</v>
      </c>
      <c r="F64" s="122">
        <f t="shared" si="81"/>
        <v>0.3131012451</v>
      </c>
      <c r="G64" s="80">
        <f t="shared" si="26"/>
        <v>8.771186441</v>
      </c>
      <c r="H64" s="122">
        <f t="shared" ref="H64:I64" si="82">H27/H32*100</f>
        <v>0.325985772</v>
      </c>
      <c r="I64" s="122">
        <f t="shared" si="82"/>
        <v>0.4255387782</v>
      </c>
      <c r="J64" s="80">
        <f t="shared" si="28"/>
        <v>8.618545838</v>
      </c>
    </row>
    <row r="65">
      <c r="A65" s="120" t="s">
        <v>28</v>
      </c>
      <c r="B65" s="121">
        <f t="shared" ref="B65:C65" si="83">B28/B32*100</f>
        <v>0.4719552128</v>
      </c>
      <c r="C65" s="122">
        <f t="shared" si="83"/>
        <v>0.4836409106</v>
      </c>
      <c r="D65" s="80">
        <f t="shared" si="24"/>
        <v>6.890778872</v>
      </c>
      <c r="E65" s="122">
        <f t="shared" ref="E65:F65" si="84">E28/E32*100</f>
        <v>1.339039712</v>
      </c>
      <c r="F65" s="122">
        <f t="shared" si="84"/>
        <v>1.639924493</v>
      </c>
      <c r="G65" s="80">
        <f t="shared" si="26"/>
        <v>7.436213992</v>
      </c>
      <c r="H65" s="122">
        <f t="shared" ref="H65:I65" si="85">H28/H32*100</f>
        <v>0.63410931</v>
      </c>
      <c r="I65" s="122">
        <f t="shared" si="85"/>
        <v>0.6825061367</v>
      </c>
      <c r="J65" s="80">
        <f t="shared" si="28"/>
        <v>7.106175515</v>
      </c>
    </row>
    <row r="66">
      <c r="A66" s="136" t="s">
        <v>29</v>
      </c>
      <c r="B66" s="137">
        <f t="shared" ref="B66:C66" si="86">B29/B32*100</f>
        <v>52.33167846</v>
      </c>
      <c r="C66" s="137">
        <f t="shared" si="86"/>
        <v>66.32107423</v>
      </c>
      <c r="D66" s="80">
        <f t="shared" si="24"/>
        <v>8.521831805</v>
      </c>
      <c r="E66" s="138">
        <f t="shared" ref="E66:F66" si="87">E29/E32*100</f>
        <v>47.00782484</v>
      </c>
      <c r="F66" s="138">
        <f t="shared" si="87"/>
        <v>69.3735555</v>
      </c>
      <c r="G66" s="80">
        <f t="shared" si="26"/>
        <v>8.96076899</v>
      </c>
      <c r="H66" s="138">
        <f t="shared" ref="H66:I66" si="88">H29/H32*100</f>
        <v>51.33606076</v>
      </c>
      <c r="I66" s="138">
        <f t="shared" si="88"/>
        <v>66.84605996</v>
      </c>
      <c r="J66" s="80">
        <f t="shared" si="28"/>
        <v>8.596996949</v>
      </c>
    </row>
    <row r="67">
      <c r="A67" s="110"/>
      <c r="B67" s="139"/>
      <c r="C67" s="112"/>
      <c r="D67" s="80" t="str">
        <f t="shared" si="24"/>
        <v/>
      </c>
      <c r="E67" s="112"/>
      <c r="F67" s="112"/>
      <c r="G67" s="80" t="str">
        <f t="shared" si="26"/>
        <v/>
      </c>
      <c r="H67" s="112"/>
      <c r="I67" s="112"/>
      <c r="J67" s="80" t="str">
        <f t="shared" si="28"/>
        <v/>
      </c>
      <c r="K67" s="140"/>
    </row>
    <row r="68">
      <c r="A68" s="113" t="s">
        <v>30</v>
      </c>
      <c r="B68" s="114">
        <f t="shared" ref="B68:C68" si="89">B31/B32*100</f>
        <v>0.2556248019</v>
      </c>
      <c r="C68" s="115">
        <f t="shared" si="89"/>
        <v>0.1764406492</v>
      </c>
      <c r="D68" s="80">
        <f t="shared" si="24"/>
        <v>4.641322314</v>
      </c>
      <c r="E68" s="115">
        <f t="shared" ref="E68:F68" si="90">E31/E32*100</f>
        <v>0.7384004996</v>
      </c>
      <c r="F68" s="115">
        <f t="shared" si="90"/>
        <v>0.6059341005</v>
      </c>
      <c r="G68" s="80">
        <f t="shared" si="26"/>
        <v>4.982587065</v>
      </c>
      <c r="H68" s="115">
        <f t="shared" ref="H68:I68" si="91">H31/H32*100</f>
        <v>0.3459090331</v>
      </c>
      <c r="I68" s="115">
        <f t="shared" si="91"/>
        <v>0.2503077469</v>
      </c>
      <c r="J68" s="80">
        <f t="shared" si="28"/>
        <v>4.7775571</v>
      </c>
    </row>
    <row r="69">
      <c r="A69" s="69" t="s">
        <v>31</v>
      </c>
      <c r="B69" s="114">
        <f t="shared" ref="B69:C69" si="92">B32/H32*100</f>
        <v>81.29892792</v>
      </c>
      <c r="C69" s="114">
        <f t="shared" si="92"/>
        <v>82.80134483</v>
      </c>
      <c r="D69" s="80">
        <f t="shared" si="24"/>
        <v>6.724284356</v>
      </c>
      <c r="E69" s="115">
        <f t="shared" ref="E69:F69" si="93">E32/H32*100</f>
        <v>18.70107208</v>
      </c>
      <c r="F69" s="114">
        <f t="shared" si="93"/>
        <v>17.19865517</v>
      </c>
      <c r="G69" s="80">
        <f t="shared" si="26"/>
        <v>6.071856287</v>
      </c>
      <c r="H69" s="141"/>
      <c r="I69" s="141"/>
      <c r="J69" s="80">
        <f t="shared" si="28"/>
        <v>6.602273313</v>
      </c>
    </row>
  </sheetData>
  <mergeCells count="6">
    <mergeCell ref="E3:F3"/>
    <mergeCell ref="H3:I3"/>
    <mergeCell ref="B3:C3"/>
    <mergeCell ref="E40:F40"/>
    <mergeCell ref="H40:I40"/>
    <mergeCell ref="B40:C4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4"/>
      <c r="B1" s="7" t="s">
        <v>1</v>
      </c>
      <c r="C1" s="8"/>
      <c r="D1" s="9"/>
      <c r="E1" s="7" t="s">
        <v>2</v>
      </c>
      <c r="F1" s="8"/>
      <c r="G1" s="9"/>
      <c r="H1" s="7" t="s">
        <v>3</v>
      </c>
      <c r="I1" s="8"/>
      <c r="J1" s="10"/>
    </row>
    <row r="2">
      <c r="A2" s="84" t="s">
        <v>4</v>
      </c>
      <c r="B2" s="85" t="s">
        <v>5</v>
      </c>
      <c r="C2" s="86" t="s">
        <v>6</v>
      </c>
      <c r="D2" s="14" t="s">
        <v>7</v>
      </c>
      <c r="E2" s="85" t="s">
        <v>5</v>
      </c>
      <c r="F2" s="86" t="s">
        <v>6</v>
      </c>
      <c r="G2" s="14" t="s">
        <v>7</v>
      </c>
      <c r="H2" s="85" t="s">
        <v>5</v>
      </c>
      <c r="I2" s="86" t="s">
        <v>6</v>
      </c>
      <c r="J2" s="14" t="s">
        <v>7</v>
      </c>
    </row>
    <row r="3">
      <c r="A3" s="89" t="s">
        <v>8</v>
      </c>
      <c r="B3" s="78" t="str">
        <f t="shared" ref="B3:C3" si="1">#REF!/#REF!*100</f>
        <v>#REF!</v>
      </c>
      <c r="C3" s="79" t="str">
        <f t="shared" si="1"/>
        <v>#REF!</v>
      </c>
      <c r="D3" s="92" t="str">
        <f t="shared" ref="D3:D9" si="5">#REF!/#REF!</f>
        <v>#REF!</v>
      </c>
      <c r="E3" s="78" t="str">
        <f t="shared" ref="E3:F3" si="2">#REF!/#REF!*100</f>
        <v>#REF!</v>
      </c>
      <c r="F3" s="79" t="str">
        <f t="shared" si="2"/>
        <v>#REF!</v>
      </c>
      <c r="G3" s="92" t="str">
        <f t="shared" ref="G3:G13" si="7">#REF!/#REF!</f>
        <v>#REF!</v>
      </c>
      <c r="H3" s="78" t="str">
        <f t="shared" ref="H3:I3" si="3">#REF!/#REF!*100</f>
        <v>#REF!</v>
      </c>
      <c r="I3" s="79" t="str">
        <f t="shared" si="3"/>
        <v>#REF!</v>
      </c>
      <c r="J3" s="92" t="str">
        <f t="shared" ref="J3:J9" si="9">#REF!/#REF!</f>
        <v>#REF!</v>
      </c>
    </row>
    <row r="4">
      <c r="A4" s="97" t="s">
        <v>9</v>
      </c>
      <c r="B4" s="82" t="str">
        <f t="shared" ref="B4:C4" si="4">#REF!/#REF!*100</f>
        <v>#REF!</v>
      </c>
      <c r="C4" s="83" t="str">
        <f t="shared" si="4"/>
        <v>#REF!</v>
      </c>
      <c r="D4" s="99" t="str">
        <f t="shared" si="5"/>
        <v>#REF!</v>
      </c>
      <c r="E4" s="82" t="str">
        <f t="shared" ref="E4:F4" si="6">#REF!/#REF!*100</f>
        <v>#REF!</v>
      </c>
      <c r="F4" s="83" t="str">
        <f t="shared" si="6"/>
        <v>#REF!</v>
      </c>
      <c r="G4" s="92" t="str">
        <f t="shared" si="7"/>
        <v>#REF!</v>
      </c>
      <c r="H4" s="82" t="str">
        <f t="shared" ref="H4:I4" si="8">#REF!/#REF!*100</f>
        <v>#REF!</v>
      </c>
      <c r="I4" s="83" t="str">
        <f t="shared" si="8"/>
        <v>#REF!</v>
      </c>
      <c r="J4" s="99" t="str">
        <f t="shared" si="9"/>
        <v>#REF!</v>
      </c>
    </row>
    <row r="5">
      <c r="A5" s="97" t="s">
        <v>10</v>
      </c>
      <c r="B5" s="82" t="str">
        <f t="shared" ref="B5:C5" si="10">#REF!/#REF!*100</f>
        <v>#REF!</v>
      </c>
      <c r="C5" s="83" t="str">
        <f t="shared" si="10"/>
        <v>#REF!</v>
      </c>
      <c r="D5" s="99" t="str">
        <f t="shared" si="5"/>
        <v>#REF!</v>
      </c>
      <c r="E5" s="82" t="str">
        <f t="shared" ref="E5:F5" si="11">#REF!/#REF!*100</f>
        <v>#REF!</v>
      </c>
      <c r="F5" s="83" t="str">
        <f t="shared" si="11"/>
        <v>#REF!</v>
      </c>
      <c r="G5" s="92" t="str">
        <f t="shared" si="7"/>
        <v>#REF!</v>
      </c>
      <c r="H5" s="82" t="str">
        <f t="shared" ref="H5:I5" si="12">#REF!/#REF!*100</f>
        <v>#REF!</v>
      </c>
      <c r="I5" s="83" t="str">
        <f t="shared" si="12"/>
        <v>#REF!</v>
      </c>
      <c r="J5" s="99" t="str">
        <f t="shared" si="9"/>
        <v>#REF!</v>
      </c>
    </row>
    <row r="6">
      <c r="A6" s="97" t="s">
        <v>11</v>
      </c>
      <c r="B6" s="82" t="str">
        <f t="shared" ref="B6:C6" si="13">#REF!/#REF!*100</f>
        <v>#REF!</v>
      </c>
      <c r="C6" s="83" t="str">
        <f t="shared" si="13"/>
        <v>#REF!</v>
      </c>
      <c r="D6" s="99" t="str">
        <f t="shared" si="5"/>
        <v>#REF!</v>
      </c>
      <c r="E6" s="82" t="str">
        <f t="shared" ref="E6:F6" si="14">#REF!/#REF!*100</f>
        <v>#REF!</v>
      </c>
      <c r="F6" s="83" t="str">
        <f t="shared" si="14"/>
        <v>#REF!</v>
      </c>
      <c r="G6" s="92" t="str">
        <f t="shared" si="7"/>
        <v>#REF!</v>
      </c>
      <c r="H6" s="82" t="str">
        <f t="shared" ref="H6:I6" si="15">#REF!/#REF!*100</f>
        <v>#REF!</v>
      </c>
      <c r="I6" s="83" t="str">
        <f t="shared" si="15"/>
        <v>#REF!</v>
      </c>
      <c r="J6" s="99" t="str">
        <f t="shared" si="9"/>
        <v>#REF!</v>
      </c>
    </row>
    <row r="7">
      <c r="A7" s="97" t="s">
        <v>12</v>
      </c>
      <c r="B7" s="82" t="str">
        <f t="shared" ref="B7:C7" si="16">#REF!/#REF!*100</f>
        <v>#REF!</v>
      </c>
      <c r="C7" s="83" t="str">
        <f t="shared" si="16"/>
        <v>#REF!</v>
      </c>
      <c r="D7" s="99" t="str">
        <f t="shared" si="5"/>
        <v>#REF!</v>
      </c>
      <c r="E7" s="82" t="str">
        <f t="shared" ref="E7:F7" si="17">#REF!/#REF!*100</f>
        <v>#REF!</v>
      </c>
      <c r="F7" s="83" t="str">
        <f t="shared" si="17"/>
        <v>#REF!</v>
      </c>
      <c r="G7" s="92" t="str">
        <f t="shared" si="7"/>
        <v>#REF!</v>
      </c>
      <c r="H7" s="82" t="str">
        <f t="shared" ref="H7:I7" si="18">#REF!/#REF!*100</f>
        <v>#REF!</v>
      </c>
      <c r="I7" s="83" t="str">
        <f t="shared" si="18"/>
        <v>#REF!</v>
      </c>
      <c r="J7" s="99" t="str">
        <f t="shared" si="9"/>
        <v>#REF!</v>
      </c>
    </row>
    <row r="8">
      <c r="A8" s="97" t="s">
        <v>13</v>
      </c>
      <c r="B8" s="82" t="str">
        <f t="shared" ref="B8:C8" si="19">#REF!/#REF!*100</f>
        <v>#REF!</v>
      </c>
      <c r="C8" s="83" t="str">
        <f t="shared" si="19"/>
        <v>#REF!</v>
      </c>
      <c r="D8" s="99" t="str">
        <f t="shared" si="5"/>
        <v>#REF!</v>
      </c>
      <c r="E8" s="82" t="str">
        <f t="shared" ref="E8:F8" si="20">#REF!/#REF!*100</f>
        <v>#REF!</v>
      </c>
      <c r="F8" s="83" t="str">
        <f t="shared" si="20"/>
        <v>#REF!</v>
      </c>
      <c r="G8" s="92" t="str">
        <f t="shared" si="7"/>
        <v>#REF!</v>
      </c>
      <c r="H8" s="82" t="str">
        <f t="shared" ref="H8:I8" si="21">#REF!/#REF!*100</f>
        <v>#REF!</v>
      </c>
      <c r="I8" s="83" t="str">
        <f t="shared" si="21"/>
        <v>#REF!</v>
      </c>
      <c r="J8" s="99" t="str">
        <f t="shared" si="9"/>
        <v>#REF!</v>
      </c>
    </row>
    <row r="9">
      <c r="A9" s="105" t="s">
        <v>14</v>
      </c>
      <c r="B9" s="88" t="str">
        <f t="shared" ref="B9:C9" si="22">#REF!/#REF!*100</f>
        <v>#REF!</v>
      </c>
      <c r="C9" s="88" t="str">
        <f t="shared" si="22"/>
        <v>#REF!</v>
      </c>
      <c r="D9" s="107" t="str">
        <f t="shared" si="5"/>
        <v>#REF!</v>
      </c>
      <c r="E9" s="91" t="str">
        <f t="shared" ref="E9:F9" si="23">#REF!/#REF!*100</f>
        <v>#REF!</v>
      </c>
      <c r="F9" s="91" t="str">
        <f t="shared" si="23"/>
        <v>#REF!</v>
      </c>
      <c r="G9" s="92" t="str">
        <f t="shared" si="7"/>
        <v>#REF!</v>
      </c>
      <c r="H9" s="91" t="str">
        <f t="shared" ref="H9:I9" si="24">SUM(H3:H8)</f>
        <v>#REF!</v>
      </c>
      <c r="I9" s="90" t="str">
        <f t="shared" si="24"/>
        <v>#REF!</v>
      </c>
      <c r="J9" s="107" t="str">
        <f t="shared" si="9"/>
        <v>#REF!</v>
      </c>
    </row>
    <row r="10">
      <c r="A10" s="109"/>
      <c r="B10" s="123"/>
      <c r="C10" s="124"/>
      <c r="D10" s="99"/>
      <c r="E10" s="125"/>
      <c r="F10" s="124"/>
      <c r="G10" s="92" t="str">
        <f t="shared" si="7"/>
        <v>#REF!</v>
      </c>
      <c r="H10" s="125"/>
      <c r="I10" s="124"/>
      <c r="J10" s="99"/>
    </row>
    <row r="11">
      <c r="A11" s="96" t="s">
        <v>15</v>
      </c>
      <c r="B11" s="98" t="str">
        <f t="shared" ref="B11:C11" si="25">#REF!/#REF!*100</f>
        <v>#REF!</v>
      </c>
      <c r="C11" s="100" t="str">
        <f t="shared" si="25"/>
        <v>#REF!</v>
      </c>
      <c r="D11" s="92" t="str">
        <f t="shared" ref="D11:D13" si="29">#REF!/#REF!</f>
        <v>#REF!</v>
      </c>
      <c r="E11" s="98" t="str">
        <f t="shared" ref="E11:F11" si="26">#REF!/#REF!*100</f>
        <v>#REF!</v>
      </c>
      <c r="F11" s="100" t="str">
        <f t="shared" si="26"/>
        <v>#REF!</v>
      </c>
      <c r="G11" s="92" t="str">
        <f t="shared" si="7"/>
        <v>#REF!</v>
      </c>
      <c r="H11" s="98" t="str">
        <f t="shared" ref="H11:I11" si="27">#REF!/#REF!*100</f>
        <v>#REF!</v>
      </c>
      <c r="I11" s="100" t="str">
        <f t="shared" si="27"/>
        <v>#REF!</v>
      </c>
      <c r="J11" s="92" t="str">
        <f t="shared" ref="J11:J13" si="32">#REF!/#REF!</f>
        <v>#REF!</v>
      </c>
    </row>
    <row r="12">
      <c r="A12" s="101" t="s">
        <v>16</v>
      </c>
      <c r="B12" s="102" t="str">
        <f t="shared" ref="B12:C12" si="28">#REF!/#REF!*100</f>
        <v>#REF!</v>
      </c>
      <c r="C12" s="103" t="str">
        <f t="shared" si="28"/>
        <v>#REF!</v>
      </c>
      <c r="D12" s="99" t="str">
        <f t="shared" si="29"/>
        <v>#REF!</v>
      </c>
      <c r="E12" s="102" t="str">
        <f t="shared" ref="E12:F12" si="30">#REF!/#REF!*100</f>
        <v>#REF!</v>
      </c>
      <c r="F12" s="103" t="str">
        <f t="shared" si="30"/>
        <v>#REF!</v>
      </c>
      <c r="G12" s="92" t="str">
        <f t="shared" si="7"/>
        <v>#REF!</v>
      </c>
      <c r="H12" s="102" t="str">
        <f t="shared" ref="H12:I12" si="31">#REF!/#REF!*100</f>
        <v>#REF!</v>
      </c>
      <c r="I12" s="103" t="str">
        <f t="shared" si="31"/>
        <v>#REF!</v>
      </c>
      <c r="J12" s="99" t="str">
        <f t="shared" si="32"/>
        <v>#REF!</v>
      </c>
    </row>
    <row r="13">
      <c r="A13" s="104" t="s">
        <v>17</v>
      </c>
      <c r="B13" s="106" t="str">
        <f t="shared" ref="B13:C13" si="33">#REF!/#REF!*100</f>
        <v>#REF!</v>
      </c>
      <c r="C13" s="106" t="str">
        <f t="shared" si="33"/>
        <v>#REF!</v>
      </c>
      <c r="D13" s="107" t="str">
        <f t="shared" si="29"/>
        <v>#REF!</v>
      </c>
      <c r="E13" s="106" t="str">
        <f t="shared" ref="E13:F13" si="34">#REF!/#REF!*100</f>
        <v>#REF!</v>
      </c>
      <c r="F13" s="106" t="str">
        <f t="shared" si="34"/>
        <v>#REF!</v>
      </c>
      <c r="G13" s="92" t="str">
        <f t="shared" si="7"/>
        <v>#REF!</v>
      </c>
      <c r="H13" s="106" t="str">
        <f t="shared" ref="H13:I13" si="35">#REF!/#REF!*100</f>
        <v>#REF!</v>
      </c>
      <c r="I13" s="106" t="str">
        <f t="shared" si="35"/>
        <v>#REF!</v>
      </c>
      <c r="J13" s="107" t="str">
        <f t="shared" si="32"/>
        <v>#REF!</v>
      </c>
    </row>
    <row r="14">
      <c r="A14" s="126"/>
      <c r="B14" s="127"/>
      <c r="C14" s="128"/>
      <c r="D14" s="129"/>
      <c r="E14" s="130"/>
      <c r="F14" s="128"/>
      <c r="G14" s="131"/>
      <c r="H14" s="130"/>
      <c r="I14" s="128"/>
      <c r="J14" s="129"/>
    </row>
    <row r="15">
      <c r="A15" s="132" t="s">
        <v>18</v>
      </c>
      <c r="B15" s="114" t="str">
        <f t="shared" ref="B15:C15" si="36">#REF!/#REF!*100</f>
        <v>#REF!</v>
      </c>
      <c r="C15" s="115" t="str">
        <f t="shared" si="36"/>
        <v>#REF!</v>
      </c>
      <c r="D15" s="133" t="str">
        <f>#REF!/#REF!</f>
        <v>#REF!</v>
      </c>
      <c r="E15" s="114" t="str">
        <f t="shared" ref="E15:F15" si="37">#REF!/#REF!*100</f>
        <v>#REF!</v>
      </c>
      <c r="F15" s="115" t="str">
        <f t="shared" si="37"/>
        <v>#REF!</v>
      </c>
      <c r="G15" s="92" t="str">
        <f>#REF!/#REF!</f>
        <v>#REF!</v>
      </c>
      <c r="H15" s="114" t="str">
        <f t="shared" ref="H15:I15" si="38">#REF!/#REF!*100</f>
        <v>#REF!</v>
      </c>
      <c r="I15" s="115" t="str">
        <f t="shared" si="38"/>
        <v>#REF!</v>
      </c>
      <c r="J15" s="133" t="str">
        <f>#REF!/#REF!</f>
        <v>#REF!</v>
      </c>
    </row>
    <row r="16">
      <c r="A16" s="126"/>
      <c r="B16" s="127"/>
      <c r="C16" s="128"/>
      <c r="D16" s="129"/>
      <c r="E16" s="130"/>
      <c r="F16" s="128"/>
      <c r="G16" s="131"/>
      <c r="H16" s="130"/>
      <c r="I16" s="128"/>
      <c r="J16" s="129"/>
    </row>
    <row r="17">
      <c r="A17" s="134" t="s">
        <v>19</v>
      </c>
      <c r="B17" s="118" t="str">
        <f t="shared" ref="B17:C17" si="39">#REF!/#REF!*100</f>
        <v>#REF!</v>
      </c>
      <c r="C17" s="119" t="str">
        <f t="shared" si="39"/>
        <v>#REF!</v>
      </c>
      <c r="D17" s="92" t="str">
        <f t="shared" ref="D17:D27" si="43">#REF!/#REF!</f>
        <v>#REF!</v>
      </c>
      <c r="E17" s="118" t="str">
        <f t="shared" ref="E17:F17" si="40">#REF!/#REF!*100</f>
        <v>#REF!</v>
      </c>
      <c r="F17" s="119" t="str">
        <f t="shared" si="40"/>
        <v>#REF!</v>
      </c>
      <c r="G17" s="92" t="str">
        <f t="shared" ref="G17:G27" si="45">#REF!/#REF!</f>
        <v>#REF!</v>
      </c>
      <c r="H17" s="118" t="str">
        <f t="shared" ref="H17:I17" si="41">#REF!/#REF!*100</f>
        <v>#REF!</v>
      </c>
      <c r="I17" s="119" t="str">
        <f t="shared" si="41"/>
        <v>#REF!</v>
      </c>
      <c r="J17" s="92" t="str">
        <f t="shared" ref="J17:J27" si="47">#REF!/#REF!</f>
        <v>#REF!</v>
      </c>
    </row>
    <row r="18">
      <c r="A18" s="135" t="s">
        <v>20</v>
      </c>
      <c r="B18" s="121" t="str">
        <f t="shared" ref="B18:C18" si="42">#REF!/#REF!*100</f>
        <v>#REF!</v>
      </c>
      <c r="C18" s="122" t="str">
        <f t="shared" si="42"/>
        <v>#REF!</v>
      </c>
      <c r="D18" s="99" t="str">
        <f t="shared" si="43"/>
        <v>#REF!</v>
      </c>
      <c r="E18" s="121" t="str">
        <f t="shared" ref="E18:F18" si="44">#REF!/#REF!*100</f>
        <v>#REF!</v>
      </c>
      <c r="F18" s="122" t="str">
        <f t="shared" si="44"/>
        <v>#REF!</v>
      </c>
      <c r="G18" s="92" t="str">
        <f t="shared" si="45"/>
        <v>#REF!</v>
      </c>
      <c r="H18" s="121" t="str">
        <f t="shared" ref="H18:I18" si="46">#REF!/#REF!*100</f>
        <v>#REF!</v>
      </c>
      <c r="I18" s="122" t="str">
        <f t="shared" si="46"/>
        <v>#REF!</v>
      </c>
      <c r="J18" s="99" t="str">
        <f t="shared" si="47"/>
        <v>#REF!</v>
      </c>
    </row>
    <row r="19">
      <c r="A19" s="135" t="s">
        <v>21</v>
      </c>
      <c r="B19" s="121" t="str">
        <f t="shared" ref="B19:C19" si="48">#REF!/#REF!*100</f>
        <v>#REF!</v>
      </c>
      <c r="C19" s="122" t="str">
        <f t="shared" si="48"/>
        <v>#REF!</v>
      </c>
      <c r="D19" s="99" t="str">
        <f t="shared" si="43"/>
        <v>#REF!</v>
      </c>
      <c r="E19" s="121" t="str">
        <f t="shared" ref="E19:F19" si="49">#REF!/#REF!*100</f>
        <v>#REF!</v>
      </c>
      <c r="F19" s="122" t="str">
        <f t="shared" si="49"/>
        <v>#REF!</v>
      </c>
      <c r="G19" s="92" t="str">
        <f t="shared" si="45"/>
        <v>#REF!</v>
      </c>
      <c r="H19" s="121" t="str">
        <f t="shared" ref="H19:I19" si="50">#REF!/#REF!*100</f>
        <v>#REF!</v>
      </c>
      <c r="I19" s="122" t="str">
        <f t="shared" si="50"/>
        <v>#REF!</v>
      </c>
      <c r="J19" s="99" t="str">
        <f t="shared" si="47"/>
        <v>#REF!</v>
      </c>
    </row>
    <row r="20">
      <c r="A20" s="135" t="s">
        <v>22</v>
      </c>
      <c r="B20" s="121" t="str">
        <f t="shared" ref="B20:C20" si="51">#REF!/#REF!*100</f>
        <v>#REF!</v>
      </c>
      <c r="C20" s="122" t="str">
        <f t="shared" si="51"/>
        <v>#REF!</v>
      </c>
      <c r="D20" s="99" t="str">
        <f t="shared" si="43"/>
        <v>#REF!</v>
      </c>
      <c r="E20" s="121" t="str">
        <f t="shared" ref="E20:F20" si="52">#REF!/#REF!*100</f>
        <v>#REF!</v>
      </c>
      <c r="F20" s="122" t="str">
        <f t="shared" si="52"/>
        <v>#REF!</v>
      </c>
      <c r="G20" s="92" t="str">
        <f t="shared" si="45"/>
        <v>#REF!</v>
      </c>
      <c r="H20" s="121" t="str">
        <f t="shared" ref="H20:I20" si="53">#REF!/#REF!*100</f>
        <v>#REF!</v>
      </c>
      <c r="I20" s="122" t="str">
        <f t="shared" si="53"/>
        <v>#REF!</v>
      </c>
      <c r="J20" s="99" t="str">
        <f t="shared" si="47"/>
        <v>#REF!</v>
      </c>
    </row>
    <row r="21">
      <c r="A21" s="135" t="s">
        <v>23</v>
      </c>
      <c r="B21" s="121" t="str">
        <f t="shared" ref="B21:C21" si="54">#REF!/#REF!*100</f>
        <v>#REF!</v>
      </c>
      <c r="C21" s="122" t="str">
        <f t="shared" si="54"/>
        <v>#REF!</v>
      </c>
      <c r="D21" s="99" t="str">
        <f t="shared" si="43"/>
        <v>#REF!</v>
      </c>
      <c r="E21" s="121" t="str">
        <f t="shared" ref="E21:F21" si="55">#REF!/#REF!*100</f>
        <v>#REF!</v>
      </c>
      <c r="F21" s="122" t="str">
        <f t="shared" si="55"/>
        <v>#REF!</v>
      </c>
      <c r="G21" s="92" t="str">
        <f t="shared" si="45"/>
        <v>#REF!</v>
      </c>
      <c r="H21" s="121" t="str">
        <f t="shared" ref="H21:I21" si="56">#REF!/#REF!*100</f>
        <v>#REF!</v>
      </c>
      <c r="I21" s="122" t="str">
        <f t="shared" si="56"/>
        <v>#REF!</v>
      </c>
      <c r="J21" s="99" t="str">
        <f t="shared" si="47"/>
        <v>#REF!</v>
      </c>
    </row>
    <row r="22">
      <c r="A22" s="135" t="s">
        <v>24</v>
      </c>
      <c r="B22" s="121" t="str">
        <f t="shared" ref="B22:C22" si="57">#REF!/#REF!*100</f>
        <v>#REF!</v>
      </c>
      <c r="C22" s="122" t="str">
        <f t="shared" si="57"/>
        <v>#REF!</v>
      </c>
      <c r="D22" s="99" t="str">
        <f t="shared" si="43"/>
        <v>#REF!</v>
      </c>
      <c r="E22" s="121" t="str">
        <f t="shared" ref="E22:F22" si="58">#REF!/#REF!*100</f>
        <v>#REF!</v>
      </c>
      <c r="F22" s="122" t="str">
        <f t="shared" si="58"/>
        <v>#REF!</v>
      </c>
      <c r="G22" s="92" t="str">
        <f t="shared" si="45"/>
        <v>#REF!</v>
      </c>
      <c r="H22" s="121" t="str">
        <f t="shared" ref="H22:I22" si="59">#REF!/#REF!*100</f>
        <v>#REF!</v>
      </c>
      <c r="I22" s="122" t="str">
        <f t="shared" si="59"/>
        <v>#REF!</v>
      </c>
      <c r="J22" s="99" t="str">
        <f t="shared" si="47"/>
        <v>#REF!</v>
      </c>
    </row>
    <row r="23">
      <c r="A23" s="135" t="s">
        <v>25</v>
      </c>
      <c r="B23" s="121" t="str">
        <f t="shared" ref="B23:C23" si="60">#REF!/#REF!*100</f>
        <v>#REF!</v>
      </c>
      <c r="C23" s="122" t="str">
        <f t="shared" si="60"/>
        <v>#REF!</v>
      </c>
      <c r="D23" s="99" t="str">
        <f t="shared" si="43"/>
        <v>#REF!</v>
      </c>
      <c r="E23" s="121" t="str">
        <f t="shared" ref="E23:F23" si="61">#REF!/#REF!*100</f>
        <v>#REF!</v>
      </c>
      <c r="F23" s="122" t="str">
        <f t="shared" si="61"/>
        <v>#REF!</v>
      </c>
      <c r="G23" s="92" t="str">
        <f t="shared" si="45"/>
        <v>#REF!</v>
      </c>
      <c r="H23" s="121" t="str">
        <f t="shared" ref="H23:I23" si="62">#REF!/#REF!*100</f>
        <v>#REF!</v>
      </c>
      <c r="I23" s="122" t="str">
        <f t="shared" si="62"/>
        <v>#REF!</v>
      </c>
      <c r="J23" s="99" t="str">
        <f t="shared" si="47"/>
        <v>#REF!</v>
      </c>
    </row>
    <row r="24">
      <c r="A24" s="135" t="s">
        <v>26</v>
      </c>
      <c r="B24" s="121" t="str">
        <f t="shared" ref="B24:C24" si="63">#REF!/#REF!*100</f>
        <v>#REF!</v>
      </c>
      <c r="C24" s="122" t="str">
        <f t="shared" si="63"/>
        <v>#REF!</v>
      </c>
      <c r="D24" s="99" t="str">
        <f t="shared" si="43"/>
        <v>#REF!</v>
      </c>
      <c r="E24" s="121" t="str">
        <f t="shared" ref="E24:F24" si="64">#REF!/#REF!*100</f>
        <v>#REF!</v>
      </c>
      <c r="F24" s="122" t="str">
        <f t="shared" si="64"/>
        <v>#REF!</v>
      </c>
      <c r="G24" s="92" t="str">
        <f t="shared" si="45"/>
        <v>#REF!</v>
      </c>
      <c r="H24" s="121" t="str">
        <f t="shared" ref="H24:I24" si="65">#REF!/#REF!*100</f>
        <v>#REF!</v>
      </c>
      <c r="I24" s="122" t="str">
        <f t="shared" si="65"/>
        <v>#REF!</v>
      </c>
      <c r="J24" s="99" t="str">
        <f t="shared" si="47"/>
        <v>#REF!</v>
      </c>
    </row>
    <row r="25">
      <c r="A25" s="135" t="s">
        <v>27</v>
      </c>
      <c r="B25" s="121" t="str">
        <f t="shared" ref="B25:C25" si="66">#REF!/#REF!*100</f>
        <v>#REF!</v>
      </c>
      <c r="C25" s="122" t="str">
        <f t="shared" si="66"/>
        <v>#REF!</v>
      </c>
      <c r="D25" s="99" t="str">
        <f t="shared" si="43"/>
        <v>#REF!</v>
      </c>
      <c r="E25" s="121" t="str">
        <f t="shared" ref="E25:F25" si="67">#REF!/#REF!*100</f>
        <v>#REF!</v>
      </c>
      <c r="F25" s="122" t="str">
        <f t="shared" si="67"/>
        <v>#REF!</v>
      </c>
      <c r="G25" s="92" t="str">
        <f t="shared" si="45"/>
        <v>#REF!</v>
      </c>
      <c r="H25" s="121" t="str">
        <f t="shared" ref="H25:I25" si="68">#REF!/#REF!*100</f>
        <v>#REF!</v>
      </c>
      <c r="I25" s="122" t="str">
        <f t="shared" si="68"/>
        <v>#REF!</v>
      </c>
      <c r="J25" s="99" t="str">
        <f t="shared" si="47"/>
        <v>#REF!</v>
      </c>
    </row>
    <row r="26">
      <c r="A26" s="135" t="s">
        <v>28</v>
      </c>
      <c r="B26" s="121" t="str">
        <f t="shared" ref="B26:C26" si="69">#REF!/#REF!*100</f>
        <v>#REF!</v>
      </c>
      <c r="C26" s="122" t="str">
        <f t="shared" si="69"/>
        <v>#REF!</v>
      </c>
      <c r="D26" s="99" t="str">
        <f t="shared" si="43"/>
        <v>#REF!</v>
      </c>
      <c r="E26" s="121" t="str">
        <f t="shared" ref="E26:F26" si="70">#REF!/#REF!*100</f>
        <v>#REF!</v>
      </c>
      <c r="F26" s="122" t="str">
        <f t="shared" si="70"/>
        <v>#REF!</v>
      </c>
      <c r="G26" s="92" t="str">
        <f t="shared" si="45"/>
        <v>#REF!</v>
      </c>
      <c r="H26" s="121" t="str">
        <f t="shared" ref="H26:I26" si="71">#REF!/#REF!*100</f>
        <v>#REF!</v>
      </c>
      <c r="I26" s="122" t="str">
        <f t="shared" si="71"/>
        <v>#REF!</v>
      </c>
      <c r="J26" s="99" t="str">
        <f t="shared" si="47"/>
        <v>#REF!</v>
      </c>
    </row>
    <row r="27">
      <c r="A27" s="142" t="s">
        <v>29</v>
      </c>
      <c r="B27" s="137" t="str">
        <f t="shared" ref="B27:C27" si="72">#REF!/#REF!*100</f>
        <v>#REF!</v>
      </c>
      <c r="C27" s="137" t="str">
        <f t="shared" si="72"/>
        <v>#REF!</v>
      </c>
      <c r="D27" s="107" t="str">
        <f t="shared" si="43"/>
        <v>#REF!</v>
      </c>
      <c r="E27" s="137" t="str">
        <f t="shared" ref="E27:F27" si="73">#REF!/#REF!*100</f>
        <v>#REF!</v>
      </c>
      <c r="F27" s="138" t="str">
        <f t="shared" si="73"/>
        <v>#REF!</v>
      </c>
      <c r="G27" s="92" t="str">
        <f t="shared" si="45"/>
        <v>#REF!</v>
      </c>
      <c r="H27" s="137" t="str">
        <f t="shared" ref="H27:I27" si="74">#REF!/#REF!*100</f>
        <v>#REF!</v>
      </c>
      <c r="I27" s="138" t="str">
        <f t="shared" si="74"/>
        <v>#REF!</v>
      </c>
      <c r="J27" s="107" t="str">
        <f t="shared" si="47"/>
        <v>#REF!</v>
      </c>
    </row>
    <row r="28">
      <c r="A28" s="126"/>
      <c r="B28" s="130"/>
      <c r="C28" s="128"/>
      <c r="D28" s="129"/>
      <c r="E28" s="130"/>
      <c r="F28" s="128"/>
      <c r="G28" s="131"/>
      <c r="H28" s="130"/>
      <c r="I28" s="128"/>
      <c r="J28" s="129"/>
    </row>
    <row r="29">
      <c r="A29" s="132" t="s">
        <v>30</v>
      </c>
      <c r="B29" s="114" t="str">
        <f t="shared" ref="B29:C29" si="75">#REF!/#REF!*100</f>
        <v>#REF!</v>
      </c>
      <c r="C29" s="115" t="str">
        <f t="shared" si="75"/>
        <v>#REF!</v>
      </c>
      <c r="D29" s="133" t="str">
        <f>#REF!/#REF!</f>
        <v>#REF!</v>
      </c>
      <c r="E29" s="114" t="str">
        <f t="shared" ref="E29:F29" si="76">#REF!/#REF!*100</f>
        <v>#REF!</v>
      </c>
      <c r="F29" s="115" t="str">
        <f t="shared" si="76"/>
        <v>#REF!</v>
      </c>
      <c r="G29" s="92" t="str">
        <f>#REF!/#REF!</f>
        <v>#REF!</v>
      </c>
      <c r="H29" s="114" t="str">
        <f t="shared" ref="H29:I29" si="77">#REF!/#REF!*100</f>
        <v>#REF!</v>
      </c>
      <c r="I29" s="115" t="str">
        <f t="shared" si="77"/>
        <v>#REF!</v>
      </c>
      <c r="J29" s="133" t="str">
        <f>#REF!/#REF!</f>
        <v>#REF!</v>
      </c>
    </row>
    <row r="30">
      <c r="A30" s="143" t="s">
        <v>31</v>
      </c>
      <c r="B30" s="144">
        <v>236675.0</v>
      </c>
      <c r="C30" s="144">
        <v>1591470.0</v>
      </c>
      <c r="D30" s="145">
        <f>C30/B30</f>
        <v>6.724284356</v>
      </c>
      <c r="E30" s="144">
        <v>54442.0</v>
      </c>
      <c r="F30" s="144">
        <v>330564.0</v>
      </c>
      <c r="G30" s="146">
        <f>C30/B30</f>
        <v>6.724284356</v>
      </c>
      <c r="H30" s="144">
        <v>291117.0</v>
      </c>
      <c r="I30" s="144">
        <v>1922034.0</v>
      </c>
      <c r="J30" s="146">
        <f>I30/H30</f>
        <v>6.602273313</v>
      </c>
    </row>
  </sheetData>
  <mergeCells count="3">
    <mergeCell ref="E1:F1"/>
    <mergeCell ref="H1:I1"/>
    <mergeCell ref="B1:C1"/>
  </mergeCells>
  <drawing r:id="rId1"/>
</worksheet>
</file>